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2" windowHeight="8448" activeTab="0"/>
  </bookViews>
  <sheets>
    <sheet name="キャラシート" sheetId="1" r:id="rId1"/>
    <sheet name="種族" sheetId="2" r:id="rId2"/>
    <sheet name="クラス" sheetId="3" r:id="rId3"/>
  </sheets>
  <definedNames>
    <definedName name="_xlnm.Print_Area" localSheetId="0">'キャラシート'!$A$1:$X$52,'キャラシート'!$Z$1:$AW$52</definedName>
    <definedName name="アコライト">'クラス'!$N$3</definedName>
    <definedName name="アルケミスト">'クラス'!$N$6</definedName>
    <definedName name="ヴァーナ">'種族'!$A$15:$C$15</definedName>
    <definedName name="ウォーリア">'クラス'!$N$2</definedName>
    <definedName name="エクスマキナ">'種族'!$A$17:$C$17</definedName>
    <definedName name="エルダナーン">'種族'!$A$12:$C$12</definedName>
    <definedName name="ガンスリンガー">'クラス'!$N$7</definedName>
    <definedName name="グラディエーター">'クラス'!$N$18</definedName>
    <definedName name="サブクラス">'クラス'!$M$2:$M$22</definedName>
    <definedName name="サムライ">'クラス'!$N$8</definedName>
    <definedName name="サモナー">'クラス'!$N$9</definedName>
    <definedName name="シーフ">'クラス'!$N$5</definedName>
    <definedName name="シャーマン">'クラス'!$N$19</definedName>
    <definedName name="セージ">'クラス'!$N$10</definedName>
    <definedName name="ダンサー">'クラス'!$N$11</definedName>
    <definedName name="ドゥアン">'種族'!$A$16:$C$16</definedName>
    <definedName name="ドラゴネット">'種族'!$A$18:$C$18</definedName>
    <definedName name="ドルイド">'クラス'!$N$20</definedName>
    <definedName name="ニンジャ">'クラス'!$N$12</definedName>
    <definedName name="ネヴァーフ">'種族'!$A$13:$C$13</definedName>
    <definedName name="バード">'クラス'!$N$13</definedName>
    <definedName name="バイキング">'クラス'!$N$21</definedName>
    <definedName name="ヒーラー">'クラス'!$N$22</definedName>
    <definedName name="ヒューリン">'種族'!$A$11:$C$11</definedName>
    <definedName name="フィルボム">'種族'!$A$14:$C$14</definedName>
    <definedName name="フォーキャスター">'クラス'!$N$16</definedName>
    <definedName name="プリーチャー">'クラス'!$N$17</definedName>
    <definedName name="メイジ">'クラス'!$N$4</definedName>
    <definedName name="メインクラス">'クラス'!$J$2:$J$13</definedName>
    <definedName name="メインクラス´">'クラス'!$J$2:$J$5</definedName>
    <definedName name="モンク">'クラス'!$N$14</definedName>
    <definedName name="レンジャー">'クラス'!$N$15</definedName>
    <definedName name="種族">'種族'!$A$2:$A$9</definedName>
    <definedName name="称号クラス">'クラス'!$J$16:$J$19</definedName>
  </definedNames>
  <calcPr fullCalcOnLoad="1"/>
</workbook>
</file>

<file path=xl/comments1.xml><?xml version="1.0" encoding="utf-8"?>
<comments xmlns="http://schemas.openxmlformats.org/spreadsheetml/2006/main">
  <authors>
    <author>kunimi</author>
    <author>takitubo</author>
  </authors>
  <commentList>
    <comment ref="D17" authorId="0">
      <text>
        <r>
          <rPr>
            <b/>
            <sz val="9"/>
            <rFont val="ＭＳ Ｐゴシック"/>
            <family val="3"/>
          </rPr>
          <t>初期振分</t>
        </r>
      </text>
    </comment>
    <comment ref="E17" authorId="0">
      <text>
        <r>
          <rPr>
            <b/>
            <sz val="9"/>
            <rFont val="ＭＳ Ｐゴシック"/>
            <family val="3"/>
          </rPr>
          <t>LVUP時上昇</t>
        </r>
      </text>
    </comment>
    <comment ref="F17" authorId="0">
      <text>
        <r>
          <rPr>
            <b/>
            <sz val="9"/>
            <rFont val="ＭＳ Ｐゴシック"/>
            <family val="3"/>
          </rPr>
          <t>ｽｷﾙ･ｱｲﾃﾑ等</t>
        </r>
      </text>
    </comment>
    <comment ref="D19" authorId="0">
      <text>
        <r>
          <rPr>
            <b/>
            <sz val="9"/>
            <rFont val="ＭＳ Ｐゴシック"/>
            <family val="3"/>
          </rPr>
          <t>ﾒｲﾝｸﾗｽ修正</t>
        </r>
      </text>
    </comment>
    <comment ref="E19" authorId="0">
      <text>
        <r>
          <rPr>
            <b/>
            <sz val="9"/>
            <rFont val="ＭＳ Ｐゴシック"/>
            <family val="3"/>
          </rPr>
          <t>ｻﾌﾞｸﾗｽ修正</t>
        </r>
      </text>
    </comment>
    <comment ref="F19" authorId="0">
      <text>
        <r>
          <rPr>
            <b/>
            <sz val="9"/>
            <rFont val="ＭＳ Ｐゴシック"/>
            <family val="3"/>
          </rPr>
          <t>ｽｷﾙ・ｱｲﾃﾑ等</t>
        </r>
      </text>
    </comment>
    <comment ref="U52" authorId="1">
      <text>
        <r>
          <rPr>
            <b/>
            <sz val="9"/>
            <rFont val="ＭＳ Ｐゴシック"/>
            <family val="3"/>
          </rPr>
          <t>ｽｷﾙ修正</t>
        </r>
      </text>
    </comment>
  </commentList>
</comments>
</file>

<file path=xl/sharedStrings.xml><?xml version="1.0" encoding="utf-8"?>
<sst xmlns="http://schemas.openxmlformats.org/spreadsheetml/2006/main" count="342" uniqueCount="197">
  <si>
    <t>スキル</t>
  </si>
  <si>
    <t>身長</t>
  </si>
  <si>
    <t>名　前</t>
  </si>
  <si>
    <t>種　族</t>
  </si>
  <si>
    <t>出　自</t>
  </si>
  <si>
    <t>眼の色</t>
  </si>
  <si>
    <t>（二つ名）</t>
  </si>
  <si>
    <t>称号クラス</t>
  </si>
  <si>
    <t>Lv1メイン</t>
  </si>
  <si>
    <t>Lv1サブ</t>
  </si>
  <si>
    <t>HP/MP</t>
  </si>
  <si>
    <t>LV</t>
  </si>
  <si>
    <t>筋力</t>
  </si>
  <si>
    <t>器用</t>
  </si>
  <si>
    <t>感知</t>
  </si>
  <si>
    <t>敏捷</t>
  </si>
  <si>
    <t>知力</t>
  </si>
  <si>
    <t>精神</t>
  </si>
  <si>
    <t>幸運</t>
  </si>
  <si>
    <t>能力値</t>
  </si>
  <si>
    <t>初期能力基本値</t>
  </si>
  <si>
    <t>成長</t>
  </si>
  <si>
    <t>修正</t>
  </si>
  <si>
    <t>最終能力値</t>
  </si>
  <si>
    <t>MP</t>
  </si>
  <si>
    <t>行動値</t>
  </si>
  <si>
    <t>移動力</t>
  </si>
  <si>
    <t>肌の色</t>
  </si>
  <si>
    <t>髪の色</t>
  </si>
  <si>
    <t>HP</t>
  </si>
  <si>
    <t>部位</t>
  </si>
  <si>
    <t>装備（両手）</t>
  </si>
  <si>
    <t>命中</t>
  </si>
  <si>
    <t>攻撃</t>
  </si>
  <si>
    <t>射程</t>
  </si>
  <si>
    <t>防御</t>
  </si>
  <si>
    <t>魔防</t>
  </si>
  <si>
    <t>特殊能力</t>
  </si>
  <si>
    <t>名前</t>
  </si>
  <si>
    <t>重量</t>
  </si>
  <si>
    <t>所持制限</t>
  </si>
  <si>
    <t>＋</t>
  </si>
  <si>
    <t>＝</t>
  </si>
  <si>
    <t>装備(身体)</t>
  </si>
  <si>
    <t>回避</t>
  </si>
  <si>
    <t>種別</t>
  </si>
  <si>
    <t>魔判</t>
  </si>
  <si>
    <t>フェイト</t>
  </si>
  <si>
    <t>頭部</t>
  </si>
  <si>
    <t>胴部</t>
  </si>
  <si>
    <t>装身具</t>
  </si>
  <si>
    <t>補助防具</t>
  </si>
  <si>
    <t>魔攻</t>
  </si>
  <si>
    <t>アリアンロッド２E　キャラシート</t>
  </si>
  <si>
    <t>年齢</t>
  </si>
  <si>
    <t>性別</t>
  </si>
  <si>
    <t>境　遇</t>
  </si>
  <si>
    <t>目　的</t>
  </si>
  <si>
    <t>命中判定【器用】</t>
  </si>
  <si>
    <t>固定値</t>
  </si>
  <si>
    <t>ﾀﾞｲｽ修正</t>
  </si>
  <si>
    <t>D</t>
  </si>
  <si>
    <t>+</t>
  </si>
  <si>
    <t>攻撃力</t>
  </si>
  <si>
    <t>回避判定【敏捷】</t>
  </si>
  <si>
    <t>魔法防御力</t>
  </si>
  <si>
    <t>物理防御力</t>
  </si>
  <si>
    <t>トラップ探知【感知】</t>
  </si>
  <si>
    <t>トラップ解除【器用】</t>
  </si>
  <si>
    <t>危険感知【感知】</t>
  </si>
  <si>
    <t>魔術判定【知力】</t>
  </si>
  <si>
    <t>呪歌判定【精神】</t>
  </si>
  <si>
    <t>錬金術判定【器用】</t>
  </si>
  <si>
    <t>エネミー識別【知力】</t>
  </si>
  <si>
    <t>アイテム鑑定【知力】</t>
  </si>
  <si>
    <t>判定</t>
  </si>
  <si>
    <t>所持品</t>
  </si>
  <si>
    <t>数量</t>
  </si>
  <si>
    <t>一般スキル</t>
  </si>
  <si>
    <t>HP上昇</t>
  </si>
  <si>
    <t>MP上昇</t>
  </si>
  <si>
    <t>使用経験点</t>
  </si>
  <si>
    <t>メインクラス</t>
  </si>
  <si>
    <t>サブクラス</t>
  </si>
  <si>
    <t>クラススキル</t>
  </si>
  <si>
    <t>Lv</t>
  </si>
  <si>
    <t>スキル名</t>
  </si>
  <si>
    <t>ﾀｲﾐﾝｸﾞ</t>
  </si>
  <si>
    <t>対象</t>
  </si>
  <si>
    <t>効果</t>
  </si>
  <si>
    <t>ｺｽﾄ</t>
  </si>
  <si>
    <t>ゲッシュ</t>
  </si>
  <si>
    <t>恩恵</t>
  </si>
  <si>
    <t>誓約</t>
  </si>
  <si>
    <t>種族</t>
  </si>
  <si>
    <t>ヒューリン</t>
  </si>
  <si>
    <t>エルダナーン</t>
  </si>
  <si>
    <t>ネヴァーフ</t>
  </si>
  <si>
    <t>フィルボル</t>
  </si>
  <si>
    <t>ヴァーナ</t>
  </si>
  <si>
    <t>ドゥアン</t>
  </si>
  <si>
    <t>エクスマキナ</t>
  </si>
  <si>
    <t>ドラゴネット</t>
  </si>
  <si>
    <t>オールラウンド</t>
  </si>
  <si>
    <t>ハーフブラッド</t>
  </si>
  <si>
    <t>プロビデンス</t>
  </si>
  <si>
    <t>イモータリィ</t>
  </si>
  <si>
    <t>フォティテュード</t>
  </si>
  <si>
    <t>マジックセンス</t>
  </si>
  <si>
    <t>アダマント</t>
  </si>
  <si>
    <t>テクニックマスター</t>
  </si>
  <si>
    <t>マスターハンド</t>
  </si>
  <si>
    <t>ニンブル</t>
  </si>
  <si>
    <t>マジックレジスト</t>
  </si>
  <si>
    <t>ラッキースター</t>
  </si>
  <si>
    <t>アクロバット</t>
  </si>
  <si>
    <t>オーバーパス</t>
  </si>
  <si>
    <t>ハイジャンプ</t>
  </si>
  <si>
    <t>ウィング</t>
  </si>
  <si>
    <t>タフネス</t>
  </si>
  <si>
    <t>ナチュラルウェポン</t>
  </si>
  <si>
    <t>ソウルインストール</t>
  </si>
  <si>
    <t>チューニング</t>
  </si>
  <si>
    <t>ランパート</t>
  </si>
  <si>
    <t>ドラゴニックシンボル</t>
  </si>
  <si>
    <t>ドラゴンセントール</t>
  </si>
  <si>
    <t>ドラゴンフォーム</t>
  </si>
  <si>
    <t>ウォーリア</t>
  </si>
  <si>
    <t>アコライト</t>
  </si>
  <si>
    <t>メイジ</t>
  </si>
  <si>
    <t>シーフ</t>
  </si>
  <si>
    <t>アルケミスト</t>
  </si>
  <si>
    <t>ガンスリンガー</t>
  </si>
  <si>
    <t>サムライ</t>
  </si>
  <si>
    <t>サモナー</t>
  </si>
  <si>
    <t>セージ</t>
  </si>
  <si>
    <t>ダンサー</t>
  </si>
  <si>
    <t>ニンジャ</t>
  </si>
  <si>
    <t>バード</t>
  </si>
  <si>
    <t>モンク</t>
  </si>
  <si>
    <t>レンジャー</t>
  </si>
  <si>
    <t>ウォーロード</t>
  </si>
  <si>
    <t>ナイト</t>
  </si>
  <si>
    <t>パラディン</t>
  </si>
  <si>
    <t>プリースト</t>
  </si>
  <si>
    <t>ウィザード</t>
  </si>
  <si>
    <t>ソーサラー</t>
  </si>
  <si>
    <t>エクスプローラー</t>
  </si>
  <si>
    <t>スカウト</t>
  </si>
  <si>
    <t>フォーキャスター</t>
  </si>
  <si>
    <t>プリーチャー</t>
  </si>
  <si>
    <t>クラス名</t>
  </si>
  <si>
    <t>サブ</t>
  </si>
  <si>
    <t>テイマー</t>
  </si>
  <si>
    <t>ドラグーン</t>
  </si>
  <si>
    <t>ハイランダー</t>
  </si>
  <si>
    <t>メンター</t>
  </si>
  <si>
    <t>グラディエーター</t>
  </si>
  <si>
    <t>シャーマン</t>
  </si>
  <si>
    <t>ドルイド</t>
  </si>
  <si>
    <t>バイキング</t>
  </si>
  <si>
    <t>ヒーラー</t>
  </si>
  <si>
    <t>メインクラス</t>
  </si>
  <si>
    <t>ウォーロード</t>
  </si>
  <si>
    <t>ウォーリア</t>
  </si>
  <si>
    <t>ヒューリン</t>
  </si>
  <si>
    <t>オールラウンド</t>
  </si>
  <si>
    <t xml:space="preserve">鏡の剣　
</t>
  </si>
  <si>
    <t>バッシュ</t>
  </si>
  <si>
    <t>精霊のナイフ</t>
  </si>
  <si>
    <t>闘士のバンダナ</t>
  </si>
  <si>
    <t>プレストプレート</t>
  </si>
  <si>
    <t>深紅の腕輪</t>
  </si>
  <si>
    <t>手入れ道具</t>
  </si>
  <si>
    <t>長剣</t>
  </si>
  <si>
    <t>短剣</t>
  </si>
  <si>
    <t>魔法ダメージの場合ﾀﾞﾒｰｼﾞ+1D</t>
  </si>
  <si>
    <t>シナリオ一回、命中判定に対するﾘｱｸｼｮﾝを-1Dする。</t>
  </si>
  <si>
    <t>バーサーカ</t>
  </si>
  <si>
    <t>バーサーカ</t>
  </si>
  <si>
    <t>ｳｪﾎﾟﾝﾙｰﾗｰ</t>
  </si>
  <si>
    <t>ｱｰﾑｽﾞﾏｽﾀﾘ：長剣</t>
  </si>
  <si>
    <t>ｽﾗｯｼｭﾌﾞﾛｳ</t>
  </si>
  <si>
    <t>ｸｰﾙﾗﾝﾆﾝｸﾞ</t>
  </si>
  <si>
    <t>ﾊﾞｲｵﾚﾝﾄｱﾀｯｸ</t>
  </si>
  <si>
    <t>ﾎﾞﾙﾃｸｽｱﾀｯｸ</t>
  </si>
  <si>
    <t>スマッシュ</t>
  </si>
  <si>
    <t>カバーリング</t>
  </si>
  <si>
    <t>ｶﾊﾞｰﾘﾝｸﾞ</t>
  </si>
  <si>
    <t>ﾋﾞｰﾄﾀﾞｳﾝ</t>
  </si>
  <si>
    <t xml:space="preserve">ｱｰﾑｽﾞﾚﾝｼﾞ
</t>
  </si>
  <si>
    <t>ﾚｲｻﾞｰｼｬｰﾌﾟ</t>
  </si>
  <si>
    <t>ｺﾝﾊﾞｯﾄﾏｽﾀﾘ</t>
  </si>
  <si>
    <t>ｳｪﾎﾟﾝﾙｰﾗｰ</t>
  </si>
  <si>
    <t>ﾂｲﾝｳｪﾎﾟﾝ</t>
  </si>
  <si>
    <t>ｸﾛｽｽﾗｯｼｭ</t>
  </si>
  <si>
    <t>CC:ウォーロード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</si>
</sst>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ＤＦＧ平成明朝体W9"/>
      <family val="1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ＤＦＧ平成明朝体W9"/>
      <family val="1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double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double"/>
      <bottom style="medium"/>
    </border>
    <border>
      <left style="double"/>
      <right style="medium"/>
      <top style="double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mediumDashed"/>
      <top style="medium"/>
      <bottom style="thin"/>
    </border>
    <border>
      <left style="medium"/>
      <right style="mediumDash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Dashed"/>
      <top style="thin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Dash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Dashed"/>
      <top style="thin"/>
      <bottom style="medium"/>
    </border>
    <border>
      <left style="mediumDashed"/>
      <right>
        <color indexed="63"/>
      </right>
      <top style="double"/>
      <bottom style="thin"/>
    </border>
    <border>
      <left style="medium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thin"/>
      <bottom style="medium"/>
    </border>
    <border>
      <left style="mediumDashed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45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1" xfId="0" applyBorder="1" applyAlignment="1">
      <alignment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3" xfId="0" applyBorder="1" applyAlignment="1">
      <alignment vertical="center"/>
    </xf>
    <xf numFmtId="0" fontId="45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0" xfId="0" applyNumberFormat="1" applyAlignment="1">
      <alignment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12" borderId="59" xfId="0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45" fillId="0" borderId="5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5" fillId="0" borderId="93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99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9" fillId="0" borderId="10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0" fillId="12" borderId="106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107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9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39" fillId="0" borderId="118" xfId="0" applyFont="1" applyBorder="1" applyAlignment="1">
      <alignment horizontal="center" vertical="center"/>
    </xf>
    <xf numFmtId="0" fontId="39" fillId="0" borderId="119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9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0" fillId="12" borderId="96" xfId="0" applyFill="1" applyBorder="1" applyAlignment="1">
      <alignment horizontal="center" vertical="center"/>
    </xf>
    <xf numFmtId="0" fontId="0" fillId="12" borderId="104" xfId="0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129" xfId="0" applyFont="1" applyBorder="1" applyAlignment="1">
      <alignment horizontal="center" vertical="center"/>
    </xf>
    <xf numFmtId="0" fontId="39" fillId="0" borderId="130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0" fillId="12" borderId="97" xfId="0" applyFill="1" applyBorder="1" applyAlignment="1">
      <alignment horizontal="center" vertical="center"/>
    </xf>
    <xf numFmtId="0" fontId="44" fillId="12" borderId="113" xfId="0" applyFont="1" applyFill="1" applyBorder="1" applyAlignment="1">
      <alignment horizontal="center" vertical="center"/>
    </xf>
    <xf numFmtId="0" fontId="44" fillId="12" borderId="104" xfId="0" applyFont="1" applyFill="1" applyBorder="1" applyAlignment="1">
      <alignment horizontal="center" vertical="center"/>
    </xf>
    <xf numFmtId="0" fontId="44" fillId="12" borderId="132" xfId="0" applyFont="1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12" borderId="117" xfId="0" applyFont="1" applyFill="1" applyBorder="1" applyAlignment="1">
      <alignment horizontal="center" vertical="center"/>
    </xf>
    <xf numFmtId="0" fontId="39" fillId="12" borderId="39" xfId="0" applyFont="1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39" fillId="12" borderId="75" xfId="0" applyFont="1" applyFill="1" applyBorder="1" applyAlignment="1">
      <alignment horizontal="center" vertical="center"/>
    </xf>
    <xf numFmtId="0" fontId="39" fillId="12" borderId="80" xfId="0" applyFont="1" applyFill="1" applyBorder="1" applyAlignment="1">
      <alignment horizontal="center" vertical="center"/>
    </xf>
    <xf numFmtId="0" fontId="39" fillId="12" borderId="13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5"/>
  <sheetViews>
    <sheetView tabSelected="1" view="pageBreakPreview" zoomScale="60" zoomScalePageLayoutView="0" workbookViewId="0" topLeftCell="A1">
      <selection activeCell="S65" sqref="S65:T65"/>
    </sheetView>
  </sheetViews>
  <sheetFormatPr defaultColWidth="9.140625" defaultRowHeight="15"/>
  <cols>
    <col min="1" max="79" width="3.7109375" style="0" customWidth="1"/>
  </cols>
  <sheetData>
    <row r="1" spans="1:49" ht="15" customHeight="1" thickBot="1">
      <c r="A1" s="103" t="s">
        <v>53</v>
      </c>
      <c r="B1" s="103"/>
      <c r="C1" s="103"/>
      <c r="D1" s="103"/>
      <c r="E1" s="103"/>
      <c r="F1" s="103"/>
      <c r="G1" s="103"/>
      <c r="H1" s="104"/>
      <c r="I1" s="117"/>
      <c r="J1" s="118"/>
      <c r="K1" s="118"/>
      <c r="L1" s="118"/>
      <c r="M1" s="118"/>
      <c r="N1" s="118"/>
      <c r="O1" s="118"/>
      <c r="P1" s="191"/>
      <c r="Q1" s="210" t="s">
        <v>11</v>
      </c>
      <c r="R1" s="211"/>
      <c r="S1" s="217">
        <v>10</v>
      </c>
      <c r="T1" s="191"/>
      <c r="U1" s="214" t="s">
        <v>47</v>
      </c>
      <c r="V1" s="215"/>
      <c r="W1" s="218">
        <v>5</v>
      </c>
      <c r="X1" s="219"/>
      <c r="Y1" s="54"/>
      <c r="Z1" s="98" t="s">
        <v>84</v>
      </c>
      <c r="AA1" s="98"/>
      <c r="AB1" s="98"/>
      <c r="AC1" s="98"/>
      <c r="AD1" s="98"/>
      <c r="AE1" s="98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</row>
    <row r="2" spans="1:49" ht="15" customHeight="1" thickBot="1">
      <c r="A2" s="103"/>
      <c r="B2" s="103"/>
      <c r="C2" s="103"/>
      <c r="D2" s="103"/>
      <c r="E2" s="103"/>
      <c r="F2" s="103"/>
      <c r="G2" s="103"/>
      <c r="H2" s="104"/>
      <c r="I2" s="94"/>
      <c r="J2" s="123"/>
      <c r="K2" s="123"/>
      <c r="L2" s="123"/>
      <c r="M2" s="123"/>
      <c r="N2" s="123"/>
      <c r="O2" s="123"/>
      <c r="P2" s="208"/>
      <c r="Q2" s="212"/>
      <c r="R2" s="213"/>
      <c r="S2" s="206"/>
      <c r="T2" s="177"/>
      <c r="U2" s="184"/>
      <c r="V2" s="216"/>
      <c r="W2" s="220"/>
      <c r="X2" s="221"/>
      <c r="Y2" s="54"/>
      <c r="Z2" s="92" t="s">
        <v>86</v>
      </c>
      <c r="AA2" s="82"/>
      <c r="AB2" s="82"/>
      <c r="AC2" s="82"/>
      <c r="AD2" s="82"/>
      <c r="AE2" s="82"/>
      <c r="AF2" s="29" t="s">
        <v>85</v>
      </c>
      <c r="AG2" s="82" t="s">
        <v>87</v>
      </c>
      <c r="AH2" s="82"/>
      <c r="AI2" s="82" t="s">
        <v>75</v>
      </c>
      <c r="AJ2" s="82"/>
      <c r="AK2" s="82" t="s">
        <v>88</v>
      </c>
      <c r="AL2" s="82"/>
      <c r="AM2" s="50" t="s">
        <v>34</v>
      </c>
      <c r="AN2" s="51" t="s">
        <v>90</v>
      </c>
      <c r="AO2" s="82" t="s">
        <v>89</v>
      </c>
      <c r="AP2" s="82"/>
      <c r="AQ2" s="82"/>
      <c r="AR2" s="82"/>
      <c r="AS2" s="82"/>
      <c r="AT2" s="82"/>
      <c r="AU2" s="82"/>
      <c r="AV2" s="82"/>
      <c r="AW2" s="93"/>
    </row>
    <row r="3" spans="1:49" ht="15" customHeight="1" thickBot="1" thickTop="1">
      <c r="A3" s="105" t="s">
        <v>81</v>
      </c>
      <c r="B3" s="105"/>
      <c r="C3" s="105"/>
      <c r="D3" s="105"/>
      <c r="E3" s="105">
        <f>Y85+Z85+AE55</f>
        <v>450</v>
      </c>
      <c r="F3" s="105"/>
      <c r="G3" s="105"/>
      <c r="H3" s="106"/>
      <c r="I3" s="94"/>
      <c r="J3" s="123"/>
      <c r="K3" s="123"/>
      <c r="L3" s="123"/>
      <c r="M3" s="123"/>
      <c r="N3" s="123"/>
      <c r="O3" s="123"/>
      <c r="P3" s="208"/>
      <c r="Q3" s="222" t="s">
        <v>162</v>
      </c>
      <c r="R3" s="223"/>
      <c r="S3" s="223"/>
      <c r="T3" s="203" t="s">
        <v>163</v>
      </c>
      <c r="U3" s="204"/>
      <c r="V3" s="204"/>
      <c r="W3" s="204"/>
      <c r="X3" s="205"/>
      <c r="Y3" s="71"/>
      <c r="Z3" s="85"/>
      <c r="AA3" s="83"/>
      <c r="AB3" s="83"/>
      <c r="AC3" s="83"/>
      <c r="AD3" s="83"/>
      <c r="AE3" s="83"/>
      <c r="AF3" s="11"/>
      <c r="AG3" s="83"/>
      <c r="AH3" s="83"/>
      <c r="AI3" s="83"/>
      <c r="AJ3" s="83"/>
      <c r="AK3" s="83"/>
      <c r="AL3" s="83"/>
      <c r="AM3" s="11"/>
      <c r="AN3" s="11"/>
      <c r="AO3" s="83"/>
      <c r="AP3" s="83"/>
      <c r="AQ3" s="83"/>
      <c r="AR3" s="83"/>
      <c r="AS3" s="83"/>
      <c r="AT3" s="83"/>
      <c r="AU3" s="83"/>
      <c r="AV3" s="83"/>
      <c r="AW3" s="86"/>
    </row>
    <row r="4" spans="1:49" ht="15" customHeight="1" thickBot="1">
      <c r="A4" s="181" t="s">
        <v>2</v>
      </c>
      <c r="B4" s="182"/>
      <c r="C4" s="160"/>
      <c r="D4" s="161"/>
      <c r="E4" s="161"/>
      <c r="F4" s="161"/>
      <c r="G4" s="161"/>
      <c r="H4" s="150"/>
      <c r="I4" s="94"/>
      <c r="J4" s="123"/>
      <c r="K4" s="123"/>
      <c r="L4" s="123"/>
      <c r="M4" s="123"/>
      <c r="N4" s="123"/>
      <c r="O4" s="123"/>
      <c r="P4" s="208"/>
      <c r="Q4" s="162"/>
      <c r="R4" s="163"/>
      <c r="S4" s="163"/>
      <c r="T4" s="206"/>
      <c r="U4" s="176"/>
      <c r="V4" s="176"/>
      <c r="W4" s="176"/>
      <c r="X4" s="177"/>
      <c r="Y4" s="20"/>
      <c r="Z4" s="87"/>
      <c r="AA4" s="84"/>
      <c r="AB4" s="84"/>
      <c r="AC4" s="84"/>
      <c r="AD4" s="84"/>
      <c r="AE4" s="84"/>
      <c r="AF4" s="8"/>
      <c r="AG4" s="84"/>
      <c r="AH4" s="84"/>
      <c r="AI4" s="84"/>
      <c r="AJ4" s="84"/>
      <c r="AK4" s="84"/>
      <c r="AL4" s="84"/>
      <c r="AM4" s="8"/>
      <c r="AN4" s="8"/>
      <c r="AO4" s="84"/>
      <c r="AP4" s="84"/>
      <c r="AQ4" s="84"/>
      <c r="AR4" s="84"/>
      <c r="AS4" s="84"/>
      <c r="AT4" s="84"/>
      <c r="AU4" s="84"/>
      <c r="AV4" s="84"/>
      <c r="AW4" s="88"/>
    </row>
    <row r="5" spans="1:49" ht="15" customHeight="1" thickBot="1" thickTop="1">
      <c r="A5" s="162" t="s">
        <v>6</v>
      </c>
      <c r="B5" s="163"/>
      <c r="C5" s="175"/>
      <c r="D5" s="176"/>
      <c r="E5" s="176"/>
      <c r="F5" s="176"/>
      <c r="G5" s="176"/>
      <c r="H5" s="177"/>
      <c r="I5" s="94"/>
      <c r="J5" s="123"/>
      <c r="K5" s="123"/>
      <c r="L5" s="123"/>
      <c r="M5" s="123"/>
      <c r="N5" s="123"/>
      <c r="O5" s="123"/>
      <c r="P5" s="208"/>
      <c r="Q5" s="222" t="s">
        <v>83</v>
      </c>
      <c r="R5" s="223"/>
      <c r="S5" s="223"/>
      <c r="T5" s="207" t="s">
        <v>164</v>
      </c>
      <c r="U5" s="123"/>
      <c r="V5" s="123"/>
      <c r="W5" s="123"/>
      <c r="X5" s="208"/>
      <c r="Y5" s="20"/>
      <c r="Z5" s="87"/>
      <c r="AA5" s="84"/>
      <c r="AB5" s="84"/>
      <c r="AC5" s="84"/>
      <c r="AD5" s="84"/>
      <c r="AE5" s="84"/>
      <c r="AF5" s="8"/>
      <c r="AG5" s="84"/>
      <c r="AH5" s="84"/>
      <c r="AI5" s="84"/>
      <c r="AJ5" s="84"/>
      <c r="AK5" s="84"/>
      <c r="AL5" s="84"/>
      <c r="AM5" s="8"/>
      <c r="AN5" s="8"/>
      <c r="AO5" s="84"/>
      <c r="AP5" s="84"/>
      <c r="AQ5" s="84"/>
      <c r="AR5" s="84"/>
      <c r="AS5" s="84"/>
      <c r="AT5" s="84"/>
      <c r="AU5" s="84"/>
      <c r="AV5" s="84"/>
      <c r="AW5" s="88"/>
    </row>
    <row r="6" spans="1:49" ht="15" customHeight="1" thickBot="1" thickTop="1">
      <c r="A6" s="164" t="s">
        <v>3</v>
      </c>
      <c r="B6" s="165"/>
      <c r="C6" s="172" t="s">
        <v>165</v>
      </c>
      <c r="D6" s="173"/>
      <c r="E6" s="173"/>
      <c r="F6" s="173"/>
      <c r="G6" s="173"/>
      <c r="H6" s="174"/>
      <c r="I6" s="94"/>
      <c r="J6" s="123"/>
      <c r="K6" s="123"/>
      <c r="L6" s="123"/>
      <c r="M6" s="123"/>
      <c r="N6" s="123"/>
      <c r="O6" s="123"/>
      <c r="P6" s="208"/>
      <c r="Q6" s="162"/>
      <c r="R6" s="163"/>
      <c r="S6" s="163"/>
      <c r="T6" s="206"/>
      <c r="U6" s="176"/>
      <c r="V6" s="176"/>
      <c r="W6" s="176"/>
      <c r="X6" s="177"/>
      <c r="Y6" s="20"/>
      <c r="Z6" s="87"/>
      <c r="AA6" s="84"/>
      <c r="AB6" s="84"/>
      <c r="AC6" s="84"/>
      <c r="AD6" s="84"/>
      <c r="AE6" s="84"/>
      <c r="AF6" s="8"/>
      <c r="AG6" s="84"/>
      <c r="AH6" s="84"/>
      <c r="AI6" s="84"/>
      <c r="AJ6" s="84"/>
      <c r="AK6" s="84"/>
      <c r="AL6" s="84"/>
      <c r="AM6" s="8"/>
      <c r="AN6" s="8"/>
      <c r="AO6" s="84"/>
      <c r="AP6" s="84"/>
      <c r="AQ6" s="84"/>
      <c r="AR6" s="84"/>
      <c r="AS6" s="84"/>
      <c r="AT6" s="84"/>
      <c r="AU6" s="84"/>
      <c r="AV6" s="84"/>
      <c r="AW6" s="88"/>
    </row>
    <row r="7" spans="1:49" ht="15" customHeight="1" thickBot="1" thickTop="1">
      <c r="A7" s="184" t="s">
        <v>0</v>
      </c>
      <c r="B7" s="185"/>
      <c r="C7" s="175" t="s">
        <v>166</v>
      </c>
      <c r="D7" s="176"/>
      <c r="E7" s="176"/>
      <c r="F7" s="176"/>
      <c r="G7" s="176"/>
      <c r="H7" s="177"/>
      <c r="I7" s="94"/>
      <c r="J7" s="123"/>
      <c r="K7" s="123"/>
      <c r="L7" s="123"/>
      <c r="M7" s="123"/>
      <c r="N7" s="123"/>
      <c r="O7" s="123"/>
      <c r="P7" s="208"/>
      <c r="Q7" s="222" t="s">
        <v>7</v>
      </c>
      <c r="R7" s="223"/>
      <c r="S7" s="223"/>
      <c r="T7" s="207"/>
      <c r="U7" s="123"/>
      <c r="V7" s="123"/>
      <c r="W7" s="123"/>
      <c r="X7" s="208"/>
      <c r="Y7" s="20"/>
      <c r="Z7" s="87"/>
      <c r="AA7" s="84"/>
      <c r="AB7" s="84"/>
      <c r="AC7" s="84"/>
      <c r="AD7" s="84"/>
      <c r="AE7" s="84"/>
      <c r="AF7" s="8"/>
      <c r="AG7" s="84"/>
      <c r="AH7" s="84"/>
      <c r="AI7" s="84"/>
      <c r="AJ7" s="84"/>
      <c r="AK7" s="84"/>
      <c r="AL7" s="84"/>
      <c r="AM7" s="8"/>
      <c r="AN7" s="8"/>
      <c r="AO7" s="84"/>
      <c r="AP7" s="84"/>
      <c r="AQ7" s="84"/>
      <c r="AR7" s="84"/>
      <c r="AS7" s="84"/>
      <c r="AT7" s="84"/>
      <c r="AU7" s="84"/>
      <c r="AV7" s="84"/>
      <c r="AW7" s="88"/>
    </row>
    <row r="8" spans="1:49" ht="15" customHeight="1" thickBot="1" thickTop="1">
      <c r="A8" s="164" t="s">
        <v>4</v>
      </c>
      <c r="B8" s="165"/>
      <c r="C8" s="172"/>
      <c r="D8" s="173"/>
      <c r="E8" s="173"/>
      <c r="F8" s="173"/>
      <c r="G8" s="173"/>
      <c r="H8" s="174"/>
      <c r="I8" s="193" t="s">
        <v>1</v>
      </c>
      <c r="J8" s="194"/>
      <c r="K8" s="195"/>
      <c r="L8" s="196"/>
      <c r="M8" s="197" t="s">
        <v>27</v>
      </c>
      <c r="N8" s="194"/>
      <c r="O8" s="195"/>
      <c r="P8" s="198"/>
      <c r="Q8" s="224"/>
      <c r="R8" s="225"/>
      <c r="S8" s="225"/>
      <c r="T8" s="209"/>
      <c r="U8" s="98"/>
      <c r="V8" s="98"/>
      <c r="W8" s="98"/>
      <c r="X8" s="114"/>
      <c r="Y8" s="20"/>
      <c r="Z8" s="87"/>
      <c r="AA8" s="84"/>
      <c r="AB8" s="84"/>
      <c r="AC8" s="84"/>
      <c r="AD8" s="84"/>
      <c r="AE8" s="84"/>
      <c r="AF8" s="8"/>
      <c r="AG8" s="84"/>
      <c r="AH8" s="84"/>
      <c r="AI8" s="84"/>
      <c r="AJ8" s="84"/>
      <c r="AK8" s="84"/>
      <c r="AL8" s="84"/>
      <c r="AM8" s="8"/>
      <c r="AN8" s="8"/>
      <c r="AO8" s="84"/>
      <c r="AP8" s="84"/>
      <c r="AQ8" s="84"/>
      <c r="AR8" s="84"/>
      <c r="AS8" s="84"/>
      <c r="AT8" s="84"/>
      <c r="AU8" s="84"/>
      <c r="AV8" s="84"/>
      <c r="AW8" s="88"/>
    </row>
    <row r="9" spans="1:49" ht="15" customHeight="1" thickBot="1">
      <c r="A9" s="184" t="s">
        <v>0</v>
      </c>
      <c r="B9" s="185"/>
      <c r="C9" s="175"/>
      <c r="D9" s="176"/>
      <c r="E9" s="176"/>
      <c r="F9" s="176"/>
      <c r="G9" s="176"/>
      <c r="H9" s="177"/>
      <c r="I9" s="253" t="s">
        <v>28</v>
      </c>
      <c r="J9" s="254"/>
      <c r="K9" s="132"/>
      <c r="L9" s="84"/>
      <c r="M9" s="255" t="s">
        <v>5</v>
      </c>
      <c r="N9" s="254"/>
      <c r="O9" s="132"/>
      <c r="P9" s="88"/>
      <c r="Q9" s="94" t="s">
        <v>8</v>
      </c>
      <c r="R9" s="123"/>
      <c r="S9" s="123"/>
      <c r="T9" s="123" t="s">
        <v>164</v>
      </c>
      <c r="U9" s="123"/>
      <c r="V9" s="57" t="s">
        <v>10</v>
      </c>
      <c r="W9" s="58">
        <f ca="1">INDIRECT(T9)</f>
        <v>13</v>
      </c>
      <c r="X9" s="69">
        <f>24-W9</f>
        <v>11</v>
      </c>
      <c r="Y9" s="2"/>
      <c r="Z9" s="87"/>
      <c r="AA9" s="84"/>
      <c r="AB9" s="84"/>
      <c r="AC9" s="84"/>
      <c r="AD9" s="84"/>
      <c r="AE9" s="84"/>
      <c r="AF9" s="8"/>
      <c r="AG9" s="84"/>
      <c r="AH9" s="84"/>
      <c r="AI9" s="84"/>
      <c r="AJ9" s="84"/>
      <c r="AK9" s="84"/>
      <c r="AL9" s="84"/>
      <c r="AM9" s="8"/>
      <c r="AN9" s="8"/>
      <c r="AO9" s="84"/>
      <c r="AP9" s="84"/>
      <c r="AQ9" s="84"/>
      <c r="AR9" s="84"/>
      <c r="AS9" s="84"/>
      <c r="AT9" s="84"/>
      <c r="AU9" s="84"/>
      <c r="AV9" s="84"/>
      <c r="AW9" s="88"/>
    </row>
    <row r="10" spans="1:49" ht="15" customHeight="1" thickBot="1" thickTop="1">
      <c r="A10" s="186" t="s">
        <v>56</v>
      </c>
      <c r="B10" s="105"/>
      <c r="C10" s="187"/>
      <c r="D10" s="98"/>
      <c r="E10" s="188" t="s">
        <v>57</v>
      </c>
      <c r="F10" s="189"/>
      <c r="G10" s="240"/>
      <c r="H10" s="158"/>
      <c r="I10" s="170" t="s">
        <v>54</v>
      </c>
      <c r="J10" s="171"/>
      <c r="K10" s="199"/>
      <c r="L10" s="200"/>
      <c r="M10" s="199" t="s">
        <v>55</v>
      </c>
      <c r="N10" s="199"/>
      <c r="O10" s="238"/>
      <c r="P10" s="239"/>
      <c r="Q10" s="94" t="s">
        <v>9</v>
      </c>
      <c r="R10" s="123"/>
      <c r="S10" s="123"/>
      <c r="T10" s="123" t="s">
        <v>164</v>
      </c>
      <c r="U10" s="123"/>
      <c r="V10" s="57" t="s">
        <v>10</v>
      </c>
      <c r="W10" s="58">
        <f ca="1">INDIRECT(T10)</f>
        <v>13</v>
      </c>
      <c r="X10" s="58">
        <f>24-W10</f>
        <v>11</v>
      </c>
      <c r="Y10" s="2"/>
      <c r="Z10" s="87"/>
      <c r="AA10" s="84"/>
      <c r="AB10" s="84"/>
      <c r="AC10" s="84"/>
      <c r="AD10" s="84"/>
      <c r="AE10" s="84"/>
      <c r="AF10" s="8"/>
      <c r="AG10" s="84"/>
      <c r="AH10" s="84"/>
      <c r="AI10" s="84"/>
      <c r="AJ10" s="84"/>
      <c r="AK10" s="84"/>
      <c r="AL10" s="84"/>
      <c r="AM10" s="8"/>
      <c r="AN10" s="8"/>
      <c r="AO10" s="84"/>
      <c r="AP10" s="84"/>
      <c r="AQ10" s="84"/>
      <c r="AR10" s="84"/>
      <c r="AS10" s="84"/>
      <c r="AT10" s="84"/>
      <c r="AU10" s="84"/>
      <c r="AV10" s="84"/>
      <c r="AW10" s="88"/>
    </row>
    <row r="11" spans="1:49" ht="15" customHeight="1" thickBot="1">
      <c r="A11" s="58"/>
      <c r="B11" s="58"/>
      <c r="C11" s="58"/>
      <c r="D11" s="5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Z11" s="87"/>
      <c r="AA11" s="84"/>
      <c r="AB11" s="84"/>
      <c r="AC11" s="84"/>
      <c r="AD11" s="84"/>
      <c r="AE11" s="84"/>
      <c r="AF11" s="8"/>
      <c r="AG11" s="84"/>
      <c r="AH11" s="84"/>
      <c r="AI11" s="84"/>
      <c r="AJ11" s="84"/>
      <c r="AK11" s="84"/>
      <c r="AL11" s="84"/>
      <c r="AM11" s="8"/>
      <c r="AN11" s="8"/>
      <c r="AO11" s="84"/>
      <c r="AP11" s="84"/>
      <c r="AQ11" s="84"/>
      <c r="AR11" s="84"/>
      <c r="AS11" s="84"/>
      <c r="AT11" s="84"/>
      <c r="AU11" s="84"/>
      <c r="AV11" s="84"/>
      <c r="AW11" s="88"/>
    </row>
    <row r="12" spans="1:49" ht="15" customHeight="1">
      <c r="A12" s="38"/>
      <c r="B12" s="241" t="s">
        <v>29</v>
      </c>
      <c r="C12" s="242"/>
      <c r="D12" s="190">
        <f>W9+W10+D16+D17+Y53+E17</f>
        <v>117</v>
      </c>
      <c r="E12" s="118"/>
      <c r="F12" s="191"/>
      <c r="G12" s="241" t="s">
        <v>24</v>
      </c>
      <c r="H12" s="242"/>
      <c r="I12" s="190">
        <f>X9+X10+S16+S17+Z53+T17</f>
        <v>81</v>
      </c>
      <c r="J12" s="118"/>
      <c r="K12" s="191"/>
      <c r="L12" s="235" t="s">
        <v>25</v>
      </c>
      <c r="M12" s="218"/>
      <c r="N12" s="218"/>
      <c r="O12" s="190">
        <f>J20+P20+S24+S26+S31+S33+S35+S37</f>
        <v>7</v>
      </c>
      <c r="P12" s="118"/>
      <c r="Q12" s="191"/>
      <c r="R12" s="235" t="s">
        <v>26</v>
      </c>
      <c r="S12" s="218"/>
      <c r="T12" s="218"/>
      <c r="U12" s="190">
        <f>D20+5+U24+U26+U31+U33+U35+U37</f>
        <v>12</v>
      </c>
      <c r="V12" s="118"/>
      <c r="W12" s="191"/>
      <c r="X12" s="38"/>
      <c r="Z12" s="87"/>
      <c r="AA12" s="84"/>
      <c r="AB12" s="84"/>
      <c r="AC12" s="84"/>
      <c r="AD12" s="84"/>
      <c r="AE12" s="84"/>
      <c r="AF12" s="8"/>
      <c r="AG12" s="84"/>
      <c r="AH12" s="84"/>
      <c r="AI12" s="84"/>
      <c r="AJ12" s="84"/>
      <c r="AK12" s="84"/>
      <c r="AL12" s="84"/>
      <c r="AM12" s="8"/>
      <c r="AN12" s="8"/>
      <c r="AO12" s="84"/>
      <c r="AP12" s="84"/>
      <c r="AQ12" s="84"/>
      <c r="AR12" s="84"/>
      <c r="AS12" s="84"/>
      <c r="AT12" s="84"/>
      <c r="AU12" s="84"/>
      <c r="AV12" s="84"/>
      <c r="AW12" s="88"/>
    </row>
    <row r="13" spans="1:49" ht="15" customHeight="1" thickBot="1">
      <c r="A13" s="38"/>
      <c r="B13" s="243"/>
      <c r="C13" s="244"/>
      <c r="D13" s="192"/>
      <c r="E13" s="98"/>
      <c r="F13" s="114"/>
      <c r="G13" s="243"/>
      <c r="H13" s="244"/>
      <c r="I13" s="192"/>
      <c r="J13" s="98"/>
      <c r="K13" s="114"/>
      <c r="L13" s="236"/>
      <c r="M13" s="237"/>
      <c r="N13" s="237"/>
      <c r="O13" s="192"/>
      <c r="P13" s="98"/>
      <c r="Q13" s="114"/>
      <c r="R13" s="236"/>
      <c r="S13" s="237"/>
      <c r="T13" s="237"/>
      <c r="U13" s="192"/>
      <c r="V13" s="98"/>
      <c r="W13" s="114"/>
      <c r="X13" s="38"/>
      <c r="Z13" s="87"/>
      <c r="AA13" s="84"/>
      <c r="AB13" s="84"/>
      <c r="AC13" s="84"/>
      <c r="AD13" s="84"/>
      <c r="AE13" s="84"/>
      <c r="AF13" s="8"/>
      <c r="AG13" s="84"/>
      <c r="AH13" s="84"/>
      <c r="AI13" s="84"/>
      <c r="AJ13" s="84"/>
      <c r="AK13" s="84"/>
      <c r="AL13" s="84"/>
      <c r="AM13" s="8"/>
      <c r="AN13" s="8"/>
      <c r="AO13" s="84"/>
      <c r="AP13" s="84"/>
      <c r="AQ13" s="84"/>
      <c r="AR13" s="84"/>
      <c r="AS13" s="84"/>
      <c r="AT13" s="84"/>
      <c r="AU13" s="84"/>
      <c r="AV13" s="84"/>
      <c r="AW13" s="88"/>
    </row>
    <row r="14" spans="1:49" ht="15" customHeight="1" thickBot="1">
      <c r="A14" s="58"/>
      <c r="B14" s="58"/>
      <c r="C14" s="58"/>
      <c r="D14" s="5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Z14" s="87"/>
      <c r="AA14" s="84"/>
      <c r="AB14" s="84"/>
      <c r="AC14" s="84"/>
      <c r="AD14" s="84"/>
      <c r="AE14" s="84"/>
      <c r="AF14" s="8"/>
      <c r="AG14" s="84"/>
      <c r="AH14" s="84"/>
      <c r="AI14" s="84"/>
      <c r="AJ14" s="84"/>
      <c r="AK14" s="84"/>
      <c r="AL14" s="84"/>
      <c r="AM14" s="8"/>
      <c r="AN14" s="8"/>
      <c r="AO14" s="84"/>
      <c r="AP14" s="84"/>
      <c r="AQ14" s="84"/>
      <c r="AR14" s="84"/>
      <c r="AS14" s="84"/>
      <c r="AT14" s="84"/>
      <c r="AU14" s="84"/>
      <c r="AV14" s="84"/>
      <c r="AW14" s="88"/>
    </row>
    <row r="15" spans="1:49" ht="15" customHeight="1" thickBot="1">
      <c r="A15" s="234" t="s">
        <v>19</v>
      </c>
      <c r="B15" s="232"/>
      <c r="C15" s="232"/>
      <c r="D15" s="245" t="s">
        <v>12</v>
      </c>
      <c r="E15" s="232"/>
      <c r="F15" s="246"/>
      <c r="G15" s="231" t="s">
        <v>13</v>
      </c>
      <c r="H15" s="232"/>
      <c r="I15" s="246"/>
      <c r="J15" s="231" t="s">
        <v>15</v>
      </c>
      <c r="K15" s="232"/>
      <c r="L15" s="246"/>
      <c r="M15" s="231" t="s">
        <v>16</v>
      </c>
      <c r="N15" s="232"/>
      <c r="O15" s="246"/>
      <c r="P15" s="231" t="s">
        <v>14</v>
      </c>
      <c r="Q15" s="232"/>
      <c r="R15" s="246"/>
      <c r="S15" s="231" t="s">
        <v>17</v>
      </c>
      <c r="T15" s="232"/>
      <c r="U15" s="246"/>
      <c r="V15" s="231" t="s">
        <v>18</v>
      </c>
      <c r="W15" s="232"/>
      <c r="X15" s="233"/>
      <c r="Y15" s="20"/>
      <c r="Z15" s="87"/>
      <c r="AA15" s="84"/>
      <c r="AB15" s="84"/>
      <c r="AC15" s="84"/>
      <c r="AD15" s="84"/>
      <c r="AE15" s="84"/>
      <c r="AF15" s="8"/>
      <c r="AG15" s="84"/>
      <c r="AH15" s="84"/>
      <c r="AI15" s="84"/>
      <c r="AJ15" s="84"/>
      <c r="AK15" s="84"/>
      <c r="AL15" s="84"/>
      <c r="AM15" s="8"/>
      <c r="AN15" s="8"/>
      <c r="AO15" s="84"/>
      <c r="AP15" s="84"/>
      <c r="AQ15" s="84"/>
      <c r="AR15" s="84"/>
      <c r="AS15" s="84"/>
      <c r="AT15" s="84"/>
      <c r="AU15" s="84"/>
      <c r="AV15" s="84"/>
      <c r="AW15" s="88"/>
    </row>
    <row r="16" spans="1:49" ht="15" customHeight="1">
      <c r="A16" s="227" t="s">
        <v>20</v>
      </c>
      <c r="B16" s="228"/>
      <c r="C16" s="229"/>
      <c r="D16" s="230">
        <v>9</v>
      </c>
      <c r="E16" s="230"/>
      <c r="F16" s="230"/>
      <c r="G16" s="201">
        <v>9</v>
      </c>
      <c r="H16" s="202"/>
      <c r="I16" s="202"/>
      <c r="J16" s="201">
        <v>8</v>
      </c>
      <c r="K16" s="202"/>
      <c r="L16" s="202"/>
      <c r="M16" s="201">
        <v>8</v>
      </c>
      <c r="N16" s="202"/>
      <c r="O16" s="202"/>
      <c r="P16" s="201">
        <v>8</v>
      </c>
      <c r="Q16" s="202"/>
      <c r="R16" s="202"/>
      <c r="S16" s="201">
        <v>8</v>
      </c>
      <c r="T16" s="202"/>
      <c r="U16" s="202"/>
      <c r="V16" s="201">
        <v>9</v>
      </c>
      <c r="W16" s="202"/>
      <c r="X16" s="226"/>
      <c r="Y16" s="72"/>
      <c r="Z16" s="87"/>
      <c r="AA16" s="84"/>
      <c r="AB16" s="84"/>
      <c r="AC16" s="84"/>
      <c r="AD16" s="84"/>
      <c r="AE16" s="84"/>
      <c r="AF16" s="8"/>
      <c r="AG16" s="84"/>
      <c r="AH16" s="84"/>
      <c r="AI16" s="84"/>
      <c r="AJ16" s="84"/>
      <c r="AK16" s="84"/>
      <c r="AL16" s="84"/>
      <c r="AM16" s="8"/>
      <c r="AN16" s="8"/>
      <c r="AO16" s="84"/>
      <c r="AP16" s="84"/>
      <c r="AQ16" s="84"/>
      <c r="AR16" s="84"/>
      <c r="AS16" s="84"/>
      <c r="AT16" s="84"/>
      <c r="AU16" s="84"/>
      <c r="AV16" s="84"/>
      <c r="AW16" s="88"/>
    </row>
    <row r="17" spans="1:49" ht="15" customHeight="1" thickBot="1">
      <c r="A17" s="178" t="s">
        <v>21</v>
      </c>
      <c r="B17" s="179"/>
      <c r="C17" s="180"/>
      <c r="D17" s="5">
        <v>1</v>
      </c>
      <c r="E17" s="6">
        <v>9</v>
      </c>
      <c r="F17" s="3"/>
      <c r="G17" s="4">
        <v>4</v>
      </c>
      <c r="H17" s="6">
        <v>9</v>
      </c>
      <c r="I17" s="3"/>
      <c r="J17" s="4"/>
      <c r="K17" s="6"/>
      <c r="L17" s="3">
        <v>1</v>
      </c>
      <c r="M17" s="4"/>
      <c r="N17" s="6"/>
      <c r="O17" s="3"/>
      <c r="P17" s="4"/>
      <c r="Q17" s="6"/>
      <c r="R17" s="3">
        <v>1</v>
      </c>
      <c r="S17" s="4"/>
      <c r="T17" s="6">
        <v>9</v>
      </c>
      <c r="U17" s="3">
        <v>1</v>
      </c>
      <c r="V17" s="4"/>
      <c r="W17" s="6"/>
      <c r="X17" s="60"/>
      <c r="Y17" s="73"/>
      <c r="Z17" s="87"/>
      <c r="AA17" s="84"/>
      <c r="AB17" s="84"/>
      <c r="AC17" s="84"/>
      <c r="AD17" s="84"/>
      <c r="AE17" s="84"/>
      <c r="AF17" s="8"/>
      <c r="AG17" s="84"/>
      <c r="AH17" s="84"/>
      <c r="AI17" s="84"/>
      <c r="AJ17" s="84"/>
      <c r="AK17" s="84"/>
      <c r="AL17" s="84"/>
      <c r="AM17" s="8"/>
      <c r="AN17" s="8"/>
      <c r="AO17" s="84"/>
      <c r="AP17" s="84"/>
      <c r="AQ17" s="84"/>
      <c r="AR17" s="84"/>
      <c r="AS17" s="84"/>
      <c r="AT17" s="84"/>
      <c r="AU17" s="84"/>
      <c r="AV17" s="84"/>
      <c r="AW17" s="88"/>
    </row>
    <row r="18" spans="1:49" ht="15" customHeight="1" thickTop="1">
      <c r="A18" s="166" t="s">
        <v>19</v>
      </c>
      <c r="B18" s="167"/>
      <c r="C18" s="168"/>
      <c r="D18" s="167">
        <f>QUOTIENT(D16+D17+E17+F17,3)</f>
        <v>6</v>
      </c>
      <c r="E18" s="167"/>
      <c r="F18" s="167"/>
      <c r="G18" s="169">
        <f>QUOTIENT(G16+G17+H17+I17,3)</f>
        <v>7</v>
      </c>
      <c r="H18" s="167"/>
      <c r="I18" s="167"/>
      <c r="J18" s="169">
        <f>QUOTIENT(J16+J17+K17+L17,3)</f>
        <v>3</v>
      </c>
      <c r="K18" s="167"/>
      <c r="L18" s="167"/>
      <c r="M18" s="169">
        <f>QUOTIENT(M16+M17+N17+O17,3)</f>
        <v>2</v>
      </c>
      <c r="N18" s="167"/>
      <c r="O18" s="167"/>
      <c r="P18" s="169">
        <f>QUOTIENT(P16+P17+Q17+R17,3)</f>
        <v>3</v>
      </c>
      <c r="Q18" s="167"/>
      <c r="R18" s="167"/>
      <c r="S18" s="169">
        <f>QUOTIENT(S16+S17+T17+U17,3)</f>
        <v>6</v>
      </c>
      <c r="T18" s="167"/>
      <c r="U18" s="167"/>
      <c r="V18" s="169">
        <f>QUOTIENT(V16+V17+W17+X17,3)</f>
        <v>3</v>
      </c>
      <c r="W18" s="167"/>
      <c r="X18" s="249"/>
      <c r="Y18" s="74"/>
      <c r="Z18" s="87"/>
      <c r="AA18" s="84"/>
      <c r="AB18" s="84"/>
      <c r="AC18" s="84"/>
      <c r="AD18" s="84"/>
      <c r="AE18" s="84"/>
      <c r="AF18" s="8"/>
      <c r="AG18" s="84"/>
      <c r="AH18" s="84"/>
      <c r="AI18" s="84"/>
      <c r="AJ18" s="84"/>
      <c r="AK18" s="84"/>
      <c r="AL18" s="84"/>
      <c r="AM18" s="8"/>
      <c r="AN18" s="8"/>
      <c r="AO18" s="84"/>
      <c r="AP18" s="84"/>
      <c r="AQ18" s="84"/>
      <c r="AR18" s="84"/>
      <c r="AS18" s="84"/>
      <c r="AT18" s="84"/>
      <c r="AU18" s="84"/>
      <c r="AV18" s="84"/>
      <c r="AW18" s="88"/>
    </row>
    <row r="19" spans="1:49" ht="15" customHeight="1" thickBot="1">
      <c r="A19" s="178" t="s">
        <v>22</v>
      </c>
      <c r="B19" s="179"/>
      <c r="C19" s="180"/>
      <c r="D19" s="3">
        <v>2</v>
      </c>
      <c r="E19" s="6">
        <v>1</v>
      </c>
      <c r="F19" s="3"/>
      <c r="G19" s="4">
        <v>2</v>
      </c>
      <c r="H19" s="6">
        <v>1</v>
      </c>
      <c r="I19" s="3"/>
      <c r="J19" s="4">
        <v>1</v>
      </c>
      <c r="K19" s="6">
        <v>1</v>
      </c>
      <c r="L19" s="3"/>
      <c r="M19" s="4"/>
      <c r="N19" s="6"/>
      <c r="O19" s="3"/>
      <c r="P19" s="4"/>
      <c r="Q19" s="6"/>
      <c r="R19" s="3"/>
      <c r="S19" s="4"/>
      <c r="T19" s="6"/>
      <c r="U19" s="3"/>
      <c r="V19" s="4"/>
      <c r="W19" s="6"/>
      <c r="X19" s="60"/>
      <c r="Y19" s="38"/>
      <c r="Z19" s="87"/>
      <c r="AA19" s="84"/>
      <c r="AB19" s="84"/>
      <c r="AC19" s="84"/>
      <c r="AD19" s="84"/>
      <c r="AE19" s="84"/>
      <c r="AF19" s="8"/>
      <c r="AG19" s="84"/>
      <c r="AH19" s="84"/>
      <c r="AI19" s="84"/>
      <c r="AJ19" s="84"/>
      <c r="AK19" s="84"/>
      <c r="AL19" s="84"/>
      <c r="AM19" s="8"/>
      <c r="AN19" s="8"/>
      <c r="AO19" s="84"/>
      <c r="AP19" s="84"/>
      <c r="AQ19" s="84"/>
      <c r="AR19" s="84"/>
      <c r="AS19" s="84"/>
      <c r="AT19" s="84"/>
      <c r="AU19" s="84"/>
      <c r="AV19" s="84"/>
      <c r="AW19" s="88"/>
    </row>
    <row r="20" spans="1:49" ht="15" customHeight="1" thickBot="1" thickTop="1">
      <c r="A20" s="251" t="s">
        <v>23</v>
      </c>
      <c r="B20" s="248"/>
      <c r="C20" s="252"/>
      <c r="D20" s="248">
        <f>SUM(D18:F19)</f>
        <v>9</v>
      </c>
      <c r="E20" s="248"/>
      <c r="F20" s="248"/>
      <c r="G20" s="247">
        <f>SUM(G18:I19)</f>
        <v>10</v>
      </c>
      <c r="H20" s="248"/>
      <c r="I20" s="248"/>
      <c r="J20" s="247">
        <f>SUM(J18:L19)</f>
        <v>5</v>
      </c>
      <c r="K20" s="248"/>
      <c r="L20" s="248"/>
      <c r="M20" s="247">
        <f>SUM(M18:O19)</f>
        <v>2</v>
      </c>
      <c r="N20" s="248"/>
      <c r="O20" s="248"/>
      <c r="P20" s="247">
        <f>SUM(P18:R19)</f>
        <v>3</v>
      </c>
      <c r="Q20" s="248"/>
      <c r="R20" s="248"/>
      <c r="S20" s="247">
        <f>SUM(S18:U19)</f>
        <v>6</v>
      </c>
      <c r="T20" s="248"/>
      <c r="U20" s="248"/>
      <c r="V20" s="247">
        <f>SUM(V18:X19)</f>
        <v>3</v>
      </c>
      <c r="W20" s="248"/>
      <c r="X20" s="250"/>
      <c r="Y20" s="55"/>
      <c r="Z20" s="87"/>
      <c r="AA20" s="84"/>
      <c r="AB20" s="84"/>
      <c r="AC20" s="84"/>
      <c r="AD20" s="84"/>
      <c r="AE20" s="84"/>
      <c r="AF20" s="8"/>
      <c r="AG20" s="84"/>
      <c r="AH20" s="84"/>
      <c r="AI20" s="84"/>
      <c r="AJ20" s="84"/>
      <c r="AK20" s="84"/>
      <c r="AL20" s="84"/>
      <c r="AM20" s="8"/>
      <c r="AN20" s="8"/>
      <c r="AO20" s="84"/>
      <c r="AP20" s="84"/>
      <c r="AQ20" s="84"/>
      <c r="AR20" s="84"/>
      <c r="AS20" s="84"/>
      <c r="AT20" s="84"/>
      <c r="AU20" s="84"/>
      <c r="AV20" s="84"/>
      <c r="AW20" s="88"/>
    </row>
    <row r="21" spans="1:49" ht="1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70"/>
      <c r="Z21" s="87"/>
      <c r="AA21" s="84"/>
      <c r="AB21" s="84"/>
      <c r="AC21" s="84"/>
      <c r="AD21" s="84"/>
      <c r="AE21" s="84"/>
      <c r="AF21" s="8"/>
      <c r="AG21" s="84"/>
      <c r="AH21" s="84"/>
      <c r="AI21" s="84"/>
      <c r="AJ21" s="84"/>
      <c r="AK21" s="84"/>
      <c r="AL21" s="84"/>
      <c r="AM21" s="8"/>
      <c r="AN21" s="8"/>
      <c r="AO21" s="84"/>
      <c r="AP21" s="84"/>
      <c r="AQ21" s="84"/>
      <c r="AR21" s="84"/>
      <c r="AS21" s="84"/>
      <c r="AT21" s="84"/>
      <c r="AU21" s="84"/>
      <c r="AV21" s="84"/>
      <c r="AW21" s="88"/>
    </row>
    <row r="22" spans="1:49" ht="15" customHeight="1" thickBot="1">
      <c r="A22" s="123" t="s">
        <v>31</v>
      </c>
      <c r="B22" s="123"/>
      <c r="C22" s="123"/>
      <c r="D22" s="123"/>
      <c r="E22" s="123"/>
      <c r="F22" s="123"/>
      <c r="G22" s="123" t="s">
        <v>40</v>
      </c>
      <c r="H22" s="123"/>
      <c r="I22" s="123"/>
      <c r="J22" s="123">
        <f>SUM(D16:F17)</f>
        <v>19</v>
      </c>
      <c r="K22" s="123"/>
      <c r="L22" s="20" t="s">
        <v>41</v>
      </c>
      <c r="M22" s="123"/>
      <c r="N22" s="123"/>
      <c r="O22" s="38" t="s">
        <v>42</v>
      </c>
      <c r="P22" s="123">
        <f>J22+M22</f>
        <v>19</v>
      </c>
      <c r="Q22" s="123"/>
      <c r="R22" s="38"/>
      <c r="S22" s="38"/>
      <c r="T22" s="38"/>
      <c r="U22" s="38"/>
      <c r="V22" s="38"/>
      <c r="W22" s="38"/>
      <c r="X22" s="39"/>
      <c r="Z22" s="87"/>
      <c r="AA22" s="84"/>
      <c r="AB22" s="84"/>
      <c r="AC22" s="84"/>
      <c r="AD22" s="84"/>
      <c r="AE22" s="84"/>
      <c r="AF22" s="8"/>
      <c r="AG22" s="84"/>
      <c r="AH22" s="84"/>
      <c r="AI22" s="84"/>
      <c r="AJ22" s="84"/>
      <c r="AK22" s="84"/>
      <c r="AL22" s="84"/>
      <c r="AM22" s="8"/>
      <c r="AN22" s="8"/>
      <c r="AO22" s="84"/>
      <c r="AP22" s="84"/>
      <c r="AQ22" s="84"/>
      <c r="AR22" s="84"/>
      <c r="AS22" s="84"/>
      <c r="AT22" s="84"/>
      <c r="AU22" s="84"/>
      <c r="AV22" s="84"/>
      <c r="AW22" s="88"/>
    </row>
    <row r="23" spans="1:49" ht="15" customHeight="1" thickBot="1">
      <c r="A23" s="256" t="s">
        <v>30</v>
      </c>
      <c r="B23" s="257"/>
      <c r="C23" s="257" t="s">
        <v>38</v>
      </c>
      <c r="D23" s="257"/>
      <c r="E23" s="257"/>
      <c r="F23" s="257"/>
      <c r="G23" s="257"/>
      <c r="H23" s="257"/>
      <c r="I23" s="183" t="s">
        <v>45</v>
      </c>
      <c r="J23" s="183"/>
      <c r="K23" s="23" t="s">
        <v>39</v>
      </c>
      <c r="L23" s="23" t="s">
        <v>32</v>
      </c>
      <c r="M23" s="23" t="s">
        <v>33</v>
      </c>
      <c r="N23" s="23" t="s">
        <v>44</v>
      </c>
      <c r="O23" s="23" t="s">
        <v>35</v>
      </c>
      <c r="P23" s="23" t="s">
        <v>36</v>
      </c>
      <c r="Q23" s="22" t="s">
        <v>46</v>
      </c>
      <c r="R23" s="27" t="s">
        <v>52</v>
      </c>
      <c r="S23" s="153" t="s">
        <v>25</v>
      </c>
      <c r="T23" s="153"/>
      <c r="U23" s="153" t="s">
        <v>26</v>
      </c>
      <c r="V23" s="153"/>
      <c r="W23" s="154" t="s">
        <v>34</v>
      </c>
      <c r="X23" s="155"/>
      <c r="Y23" s="56"/>
      <c r="Z23" s="87"/>
      <c r="AA23" s="84"/>
      <c r="AB23" s="84"/>
      <c r="AC23" s="84"/>
      <c r="AD23" s="84"/>
      <c r="AE23" s="84"/>
      <c r="AF23" s="8"/>
      <c r="AG23" s="84"/>
      <c r="AH23" s="84"/>
      <c r="AI23" s="84"/>
      <c r="AJ23" s="84"/>
      <c r="AK23" s="84"/>
      <c r="AL23" s="84"/>
      <c r="AM23" s="8"/>
      <c r="AN23" s="8"/>
      <c r="AO23" s="84"/>
      <c r="AP23" s="84"/>
      <c r="AQ23" s="84"/>
      <c r="AR23" s="84"/>
      <c r="AS23" s="84"/>
      <c r="AT23" s="84"/>
      <c r="AU23" s="84"/>
      <c r="AV23" s="84"/>
      <c r="AW23" s="88"/>
    </row>
    <row r="24" spans="1:49" ht="15" customHeight="1">
      <c r="A24" s="85"/>
      <c r="B24" s="83"/>
      <c r="C24" s="269" t="s">
        <v>167</v>
      </c>
      <c r="D24" s="83"/>
      <c r="E24" s="83"/>
      <c r="F24" s="83"/>
      <c r="G24" s="83"/>
      <c r="H24" s="83"/>
      <c r="I24" s="83" t="s">
        <v>174</v>
      </c>
      <c r="J24" s="83"/>
      <c r="K24" s="11">
        <v>8</v>
      </c>
      <c r="L24" s="11">
        <v>1</v>
      </c>
      <c r="M24" s="11">
        <v>10</v>
      </c>
      <c r="N24" s="11"/>
      <c r="O24" s="11"/>
      <c r="P24" s="11"/>
      <c r="Q24" s="15"/>
      <c r="R24" s="16"/>
      <c r="S24" s="147">
        <v>-1</v>
      </c>
      <c r="T24" s="148"/>
      <c r="U24" s="147"/>
      <c r="V24" s="148"/>
      <c r="W24" s="149"/>
      <c r="X24" s="150"/>
      <c r="Y24" s="53"/>
      <c r="Z24" s="87"/>
      <c r="AA24" s="84"/>
      <c r="AB24" s="84"/>
      <c r="AC24" s="84"/>
      <c r="AD24" s="84"/>
      <c r="AE24" s="84"/>
      <c r="AF24" s="8"/>
      <c r="AG24" s="84"/>
      <c r="AH24" s="84"/>
      <c r="AI24" s="84"/>
      <c r="AJ24" s="84"/>
      <c r="AK24" s="84"/>
      <c r="AL24" s="84"/>
      <c r="AM24" s="8"/>
      <c r="AN24" s="8"/>
      <c r="AO24" s="84"/>
      <c r="AP24" s="84"/>
      <c r="AQ24" s="84"/>
      <c r="AR24" s="84"/>
      <c r="AS24" s="84"/>
      <c r="AT24" s="84"/>
      <c r="AU24" s="84"/>
      <c r="AV24" s="84"/>
      <c r="AW24" s="88"/>
    </row>
    <row r="25" spans="1:49" ht="15" customHeight="1">
      <c r="A25" s="87" t="s">
        <v>37</v>
      </c>
      <c r="B25" s="84"/>
      <c r="C25" s="84"/>
      <c r="D25" s="84" t="s">
        <v>177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8"/>
      <c r="Y25" s="71"/>
      <c r="Z25" s="87"/>
      <c r="AA25" s="84"/>
      <c r="AB25" s="84"/>
      <c r="AC25" s="84"/>
      <c r="AD25" s="84"/>
      <c r="AE25" s="84"/>
      <c r="AF25" s="8"/>
      <c r="AG25" s="84"/>
      <c r="AH25" s="84"/>
      <c r="AI25" s="84"/>
      <c r="AJ25" s="84"/>
      <c r="AK25" s="84"/>
      <c r="AL25" s="84"/>
      <c r="AM25" s="8"/>
      <c r="AN25" s="8"/>
      <c r="AO25" s="84"/>
      <c r="AP25" s="84"/>
      <c r="AQ25" s="84"/>
      <c r="AR25" s="84"/>
      <c r="AS25" s="84"/>
      <c r="AT25" s="84"/>
      <c r="AU25" s="84"/>
      <c r="AV25" s="84"/>
      <c r="AW25" s="88"/>
    </row>
    <row r="26" spans="1:49" ht="15" customHeight="1">
      <c r="A26" s="87"/>
      <c r="B26" s="84"/>
      <c r="C26" s="84" t="s">
        <v>169</v>
      </c>
      <c r="D26" s="84"/>
      <c r="E26" s="84"/>
      <c r="F26" s="84"/>
      <c r="G26" s="84"/>
      <c r="H26" s="84"/>
      <c r="I26" s="84" t="s">
        <v>175</v>
      </c>
      <c r="J26" s="84"/>
      <c r="K26" s="8">
        <v>3</v>
      </c>
      <c r="L26" s="8"/>
      <c r="M26" s="8">
        <v>6</v>
      </c>
      <c r="N26" s="8"/>
      <c r="O26" s="8"/>
      <c r="P26" s="8"/>
      <c r="Q26" s="10"/>
      <c r="R26" s="25"/>
      <c r="S26" s="131"/>
      <c r="T26" s="102"/>
      <c r="U26" s="131"/>
      <c r="V26" s="102"/>
      <c r="W26" s="131"/>
      <c r="X26" s="156"/>
      <c r="Y26" s="71"/>
      <c r="Z26" s="87"/>
      <c r="AA26" s="84"/>
      <c r="AB26" s="84"/>
      <c r="AC26" s="84"/>
      <c r="AD26" s="84"/>
      <c r="AE26" s="84"/>
      <c r="AF26" s="8"/>
      <c r="AG26" s="84"/>
      <c r="AH26" s="84"/>
      <c r="AI26" s="84"/>
      <c r="AJ26" s="84"/>
      <c r="AK26" s="84"/>
      <c r="AL26" s="84"/>
      <c r="AM26" s="8"/>
      <c r="AN26" s="8"/>
      <c r="AO26" s="84"/>
      <c r="AP26" s="84"/>
      <c r="AQ26" s="84"/>
      <c r="AR26" s="84"/>
      <c r="AS26" s="84"/>
      <c r="AT26" s="84"/>
      <c r="AU26" s="84"/>
      <c r="AV26" s="84"/>
      <c r="AW26" s="88"/>
    </row>
    <row r="27" spans="1:49" ht="15" customHeight="1" thickBot="1">
      <c r="A27" s="110" t="s">
        <v>37</v>
      </c>
      <c r="B27" s="111"/>
      <c r="C27" s="261"/>
      <c r="D27" s="262" t="s">
        <v>176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263"/>
      <c r="Y27" s="53"/>
      <c r="Z27" s="79"/>
      <c r="AA27" s="78"/>
      <c r="AB27" s="78"/>
      <c r="AC27" s="78"/>
      <c r="AD27" s="78"/>
      <c r="AE27" s="78"/>
      <c r="AF27" s="28"/>
      <c r="AG27" s="78"/>
      <c r="AH27" s="78"/>
      <c r="AI27" s="78"/>
      <c r="AJ27" s="78"/>
      <c r="AK27" s="78"/>
      <c r="AL27" s="78"/>
      <c r="AM27" s="28"/>
      <c r="AN27" s="28"/>
      <c r="AO27" s="78"/>
      <c r="AP27" s="78"/>
      <c r="AQ27" s="78"/>
      <c r="AR27" s="78"/>
      <c r="AS27" s="78"/>
      <c r="AT27" s="78"/>
      <c r="AU27" s="78"/>
      <c r="AV27" s="78"/>
      <c r="AW27" s="80"/>
    </row>
    <row r="28" spans="1:49" ht="15" customHeight="1" thickBot="1" thickTop="1">
      <c r="A28" s="258"/>
      <c r="B28" s="100"/>
      <c r="C28" s="100"/>
      <c r="D28" s="100"/>
      <c r="E28" s="100"/>
      <c r="F28" s="100"/>
      <c r="G28" s="100"/>
      <c r="H28" s="100"/>
      <c r="I28" s="192"/>
      <c r="J28" s="99"/>
      <c r="K28" s="9"/>
      <c r="L28" s="9"/>
      <c r="M28" s="9"/>
      <c r="N28" s="9"/>
      <c r="O28" s="9"/>
      <c r="P28" s="9"/>
      <c r="Q28" s="24"/>
      <c r="R28" s="26"/>
      <c r="S28" s="157"/>
      <c r="T28" s="159"/>
      <c r="U28" s="157"/>
      <c r="V28" s="159"/>
      <c r="W28" s="157"/>
      <c r="X28" s="158"/>
      <c r="Y28" s="20"/>
      <c r="Z28" s="94" t="s">
        <v>78</v>
      </c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</row>
    <row r="29" spans="1:49" ht="15" customHeight="1" thickBot="1">
      <c r="A29" s="123" t="s">
        <v>43</v>
      </c>
      <c r="B29" s="123"/>
      <c r="C29" s="123"/>
      <c r="D29" s="123"/>
      <c r="E29" s="123"/>
      <c r="F29" s="123"/>
      <c r="G29" s="123" t="s">
        <v>40</v>
      </c>
      <c r="H29" s="123"/>
      <c r="I29" s="123"/>
      <c r="J29" s="123">
        <f>SUM(D16:F17)</f>
        <v>19</v>
      </c>
      <c r="K29" s="123"/>
      <c r="L29" s="20" t="s">
        <v>41</v>
      </c>
      <c r="M29" s="123"/>
      <c r="N29" s="123"/>
      <c r="O29" s="38" t="s">
        <v>42</v>
      </c>
      <c r="P29" s="123">
        <f>J29+M29</f>
        <v>19</v>
      </c>
      <c r="Q29" s="123"/>
      <c r="R29" s="38"/>
      <c r="S29" s="38"/>
      <c r="T29" s="38"/>
      <c r="U29" s="38"/>
      <c r="V29" s="38"/>
      <c r="W29" s="38"/>
      <c r="X29" s="59"/>
      <c r="Z29" s="95">
        <f>C9</f>
        <v>0</v>
      </c>
      <c r="AA29" s="96"/>
      <c r="AB29" s="96"/>
      <c r="AC29" s="96"/>
      <c r="AD29" s="96"/>
      <c r="AE29" s="96"/>
      <c r="AF29" s="14"/>
      <c r="AG29" s="96"/>
      <c r="AH29" s="96"/>
      <c r="AI29" s="96"/>
      <c r="AJ29" s="96"/>
      <c r="AK29" s="96"/>
      <c r="AL29" s="96"/>
      <c r="AM29" s="14"/>
      <c r="AN29" s="14"/>
      <c r="AO29" s="96"/>
      <c r="AP29" s="96"/>
      <c r="AQ29" s="96"/>
      <c r="AR29" s="96"/>
      <c r="AS29" s="96"/>
      <c r="AT29" s="96"/>
      <c r="AU29" s="96"/>
      <c r="AV29" s="96"/>
      <c r="AW29" s="97"/>
    </row>
    <row r="30" spans="1:49" ht="15" customHeight="1" thickBot="1">
      <c r="A30" s="256" t="s">
        <v>30</v>
      </c>
      <c r="B30" s="257"/>
      <c r="C30" s="257" t="s">
        <v>38</v>
      </c>
      <c r="D30" s="257"/>
      <c r="E30" s="257"/>
      <c r="F30" s="257"/>
      <c r="G30" s="257"/>
      <c r="H30" s="257"/>
      <c r="I30" s="183" t="s">
        <v>45</v>
      </c>
      <c r="J30" s="183"/>
      <c r="K30" s="23" t="s">
        <v>39</v>
      </c>
      <c r="L30" s="23" t="s">
        <v>32</v>
      </c>
      <c r="M30" s="23" t="s">
        <v>33</v>
      </c>
      <c r="N30" s="23" t="s">
        <v>44</v>
      </c>
      <c r="O30" s="23" t="s">
        <v>35</v>
      </c>
      <c r="P30" s="23" t="s">
        <v>36</v>
      </c>
      <c r="Q30" s="22" t="s">
        <v>46</v>
      </c>
      <c r="R30" s="27" t="s">
        <v>52</v>
      </c>
      <c r="S30" s="153" t="s">
        <v>25</v>
      </c>
      <c r="T30" s="153"/>
      <c r="U30" s="153" t="s">
        <v>26</v>
      </c>
      <c r="V30" s="153"/>
      <c r="W30" s="154" t="s">
        <v>34</v>
      </c>
      <c r="X30" s="155"/>
      <c r="Y30" s="56"/>
      <c r="Z30" s="87"/>
      <c r="AA30" s="84"/>
      <c r="AB30" s="84"/>
      <c r="AC30" s="84"/>
      <c r="AD30" s="84"/>
      <c r="AE30" s="84"/>
      <c r="AF30" s="8"/>
      <c r="AG30" s="84"/>
      <c r="AH30" s="84"/>
      <c r="AI30" s="84"/>
      <c r="AJ30" s="84"/>
      <c r="AK30" s="84"/>
      <c r="AL30" s="84"/>
      <c r="AM30" s="8"/>
      <c r="AN30" s="8"/>
      <c r="AO30" s="84"/>
      <c r="AP30" s="84"/>
      <c r="AQ30" s="84"/>
      <c r="AR30" s="84"/>
      <c r="AS30" s="84"/>
      <c r="AT30" s="84"/>
      <c r="AU30" s="84"/>
      <c r="AV30" s="84"/>
      <c r="AW30" s="88"/>
    </row>
    <row r="31" spans="1:49" ht="15" customHeight="1">
      <c r="A31" s="95" t="s">
        <v>48</v>
      </c>
      <c r="B31" s="96"/>
      <c r="C31" s="96" t="s">
        <v>170</v>
      </c>
      <c r="D31" s="96"/>
      <c r="E31" s="96"/>
      <c r="F31" s="96"/>
      <c r="G31" s="96"/>
      <c r="H31" s="96"/>
      <c r="I31" s="96"/>
      <c r="J31" s="96"/>
      <c r="K31" s="14">
        <v>2</v>
      </c>
      <c r="L31" s="14">
        <v>1</v>
      </c>
      <c r="M31" s="14"/>
      <c r="N31" s="14"/>
      <c r="O31" s="14">
        <v>3</v>
      </c>
      <c r="P31" s="14"/>
      <c r="Q31" s="15"/>
      <c r="R31" s="15"/>
      <c r="S31" s="149"/>
      <c r="T31" s="108"/>
      <c r="U31" s="149">
        <v>-1</v>
      </c>
      <c r="V31" s="108"/>
      <c r="W31" s="149"/>
      <c r="X31" s="150"/>
      <c r="Y31" s="53"/>
      <c r="Z31" s="87"/>
      <c r="AA31" s="84"/>
      <c r="AB31" s="84"/>
      <c r="AC31" s="84"/>
      <c r="AD31" s="84"/>
      <c r="AE31" s="84"/>
      <c r="AF31" s="8"/>
      <c r="AG31" s="84"/>
      <c r="AH31" s="84"/>
      <c r="AI31" s="84"/>
      <c r="AJ31" s="84"/>
      <c r="AK31" s="84"/>
      <c r="AL31" s="84"/>
      <c r="AM31" s="8"/>
      <c r="AN31" s="8"/>
      <c r="AO31" s="84"/>
      <c r="AP31" s="84"/>
      <c r="AQ31" s="84"/>
      <c r="AR31" s="84"/>
      <c r="AS31" s="84"/>
      <c r="AT31" s="84"/>
      <c r="AU31" s="84"/>
      <c r="AV31" s="84"/>
      <c r="AW31" s="88"/>
    </row>
    <row r="32" spans="1:49" ht="15" customHeight="1" thickBot="1">
      <c r="A32" s="266" t="s">
        <v>37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8"/>
      <c r="Y32" s="71"/>
      <c r="Z32" s="87"/>
      <c r="AA32" s="84"/>
      <c r="AB32" s="84"/>
      <c r="AC32" s="84"/>
      <c r="AD32" s="84"/>
      <c r="AE32" s="84"/>
      <c r="AF32" s="8"/>
      <c r="AG32" s="84"/>
      <c r="AH32" s="84"/>
      <c r="AI32" s="84"/>
      <c r="AJ32" s="84"/>
      <c r="AK32" s="84"/>
      <c r="AL32" s="84"/>
      <c r="AM32" s="8"/>
      <c r="AN32" s="8"/>
      <c r="AO32" s="84"/>
      <c r="AP32" s="84"/>
      <c r="AQ32" s="84"/>
      <c r="AR32" s="84"/>
      <c r="AS32" s="84"/>
      <c r="AT32" s="84"/>
      <c r="AU32" s="84"/>
      <c r="AV32" s="84"/>
      <c r="AW32" s="88"/>
    </row>
    <row r="33" spans="1:49" ht="15" customHeight="1" thickTop="1">
      <c r="A33" s="259" t="s">
        <v>49</v>
      </c>
      <c r="B33" s="260"/>
      <c r="C33" s="260" t="s">
        <v>171</v>
      </c>
      <c r="D33" s="260"/>
      <c r="E33" s="260"/>
      <c r="F33" s="260"/>
      <c r="G33" s="260"/>
      <c r="H33" s="260"/>
      <c r="I33" s="260"/>
      <c r="J33" s="260"/>
      <c r="K33" s="17">
        <v>11</v>
      </c>
      <c r="L33" s="17"/>
      <c r="M33" s="17"/>
      <c r="N33" s="17">
        <v>-1</v>
      </c>
      <c r="O33" s="17">
        <v>9</v>
      </c>
      <c r="P33" s="17"/>
      <c r="Q33" s="18"/>
      <c r="R33" s="18"/>
      <c r="S33" s="151"/>
      <c r="T33" s="152"/>
      <c r="U33" s="151">
        <v>-1</v>
      </c>
      <c r="V33" s="152"/>
      <c r="W33" s="19"/>
      <c r="X33" s="61"/>
      <c r="Y33" s="75"/>
      <c r="Z33" s="87"/>
      <c r="AA33" s="84"/>
      <c r="AB33" s="84"/>
      <c r="AC33" s="84"/>
      <c r="AD33" s="84"/>
      <c r="AE33" s="84"/>
      <c r="AF33" s="8"/>
      <c r="AG33" s="84"/>
      <c r="AH33" s="84"/>
      <c r="AI33" s="84"/>
      <c r="AJ33" s="84"/>
      <c r="AK33" s="84"/>
      <c r="AL33" s="84"/>
      <c r="AM33" s="8"/>
      <c r="AN33" s="8"/>
      <c r="AO33" s="84"/>
      <c r="AP33" s="84"/>
      <c r="AQ33" s="84"/>
      <c r="AR33" s="84"/>
      <c r="AS33" s="84"/>
      <c r="AT33" s="84"/>
      <c r="AU33" s="84"/>
      <c r="AV33" s="84"/>
      <c r="AW33" s="88"/>
    </row>
    <row r="34" spans="1:49" ht="15" customHeight="1" thickBot="1">
      <c r="A34" s="266" t="s">
        <v>37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8"/>
      <c r="Y34" s="71"/>
      <c r="Z34" s="87"/>
      <c r="AA34" s="84"/>
      <c r="AB34" s="84"/>
      <c r="AC34" s="84"/>
      <c r="AD34" s="84"/>
      <c r="AE34" s="84"/>
      <c r="AF34" s="8"/>
      <c r="AG34" s="84"/>
      <c r="AH34" s="84"/>
      <c r="AI34" s="84"/>
      <c r="AJ34" s="84"/>
      <c r="AK34" s="84"/>
      <c r="AL34" s="84"/>
      <c r="AM34" s="8"/>
      <c r="AN34" s="8"/>
      <c r="AO34" s="84"/>
      <c r="AP34" s="84"/>
      <c r="AQ34" s="84"/>
      <c r="AR34" s="84"/>
      <c r="AS34" s="84"/>
      <c r="AT34" s="84"/>
      <c r="AU34" s="84"/>
      <c r="AV34" s="84"/>
      <c r="AW34" s="88"/>
    </row>
    <row r="35" spans="1:49" ht="15" customHeight="1" thickTop="1">
      <c r="A35" s="264" t="s">
        <v>51</v>
      </c>
      <c r="B35" s="265"/>
      <c r="C35" s="260" t="s">
        <v>172</v>
      </c>
      <c r="D35" s="260"/>
      <c r="E35" s="260"/>
      <c r="F35" s="260"/>
      <c r="G35" s="260"/>
      <c r="H35" s="260"/>
      <c r="I35" s="260"/>
      <c r="J35" s="260"/>
      <c r="K35" s="17">
        <v>3</v>
      </c>
      <c r="L35" s="17">
        <v>1</v>
      </c>
      <c r="M35" s="17"/>
      <c r="N35" s="17"/>
      <c r="O35" s="17">
        <v>4</v>
      </c>
      <c r="P35" s="17">
        <v>-1</v>
      </c>
      <c r="Q35" s="18"/>
      <c r="R35" s="18"/>
      <c r="S35" s="151"/>
      <c r="T35" s="152"/>
      <c r="U35" s="151"/>
      <c r="V35" s="152"/>
      <c r="W35" s="19"/>
      <c r="X35" s="61"/>
      <c r="Y35" s="75"/>
      <c r="Z35" s="87"/>
      <c r="AA35" s="84"/>
      <c r="AB35" s="84"/>
      <c r="AC35" s="84"/>
      <c r="AD35" s="84"/>
      <c r="AE35" s="84"/>
      <c r="AF35" s="8"/>
      <c r="AG35" s="84"/>
      <c r="AH35" s="84"/>
      <c r="AI35" s="84"/>
      <c r="AJ35" s="84"/>
      <c r="AK35" s="84"/>
      <c r="AL35" s="84"/>
      <c r="AM35" s="8"/>
      <c r="AN35" s="8"/>
      <c r="AO35" s="84"/>
      <c r="AP35" s="84"/>
      <c r="AQ35" s="84"/>
      <c r="AR35" s="84"/>
      <c r="AS35" s="84"/>
      <c r="AT35" s="84"/>
      <c r="AU35" s="84"/>
      <c r="AV35" s="84"/>
      <c r="AW35" s="88"/>
    </row>
    <row r="36" spans="1:49" ht="15" customHeight="1" thickBot="1">
      <c r="A36" s="266" t="s">
        <v>37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8"/>
      <c r="Y36" s="71"/>
      <c r="Z36" s="87"/>
      <c r="AA36" s="84"/>
      <c r="AB36" s="84"/>
      <c r="AC36" s="84"/>
      <c r="AD36" s="84"/>
      <c r="AE36" s="84"/>
      <c r="AF36" s="8"/>
      <c r="AG36" s="84"/>
      <c r="AH36" s="84"/>
      <c r="AI36" s="84"/>
      <c r="AJ36" s="84"/>
      <c r="AK36" s="84"/>
      <c r="AL36" s="84"/>
      <c r="AM36" s="8"/>
      <c r="AN36" s="8"/>
      <c r="AO36" s="84"/>
      <c r="AP36" s="84"/>
      <c r="AQ36" s="84"/>
      <c r="AR36" s="84"/>
      <c r="AS36" s="84"/>
      <c r="AT36" s="84"/>
      <c r="AU36" s="84"/>
      <c r="AV36" s="84"/>
      <c r="AW36" s="88"/>
    </row>
    <row r="37" spans="1:49" ht="15" customHeight="1" thickTop="1">
      <c r="A37" s="85" t="s">
        <v>50</v>
      </c>
      <c r="B37" s="83"/>
      <c r="C37" s="83" t="s">
        <v>173</v>
      </c>
      <c r="D37" s="83"/>
      <c r="E37" s="83"/>
      <c r="F37" s="83"/>
      <c r="G37" s="83"/>
      <c r="H37" s="83"/>
      <c r="I37" s="83"/>
      <c r="J37" s="83"/>
      <c r="K37" s="11">
        <v>1</v>
      </c>
      <c r="L37" s="11"/>
      <c r="M37" s="11">
        <v>1</v>
      </c>
      <c r="N37" s="11"/>
      <c r="O37" s="11"/>
      <c r="P37" s="11"/>
      <c r="Q37" s="12"/>
      <c r="R37" s="12"/>
      <c r="S37" s="151"/>
      <c r="T37" s="152"/>
      <c r="U37" s="151"/>
      <c r="V37" s="152"/>
      <c r="W37" s="13"/>
      <c r="X37" s="62"/>
      <c r="Y37" s="75"/>
      <c r="Z37" s="87"/>
      <c r="AA37" s="84"/>
      <c r="AB37" s="84"/>
      <c r="AC37" s="84"/>
      <c r="AD37" s="84"/>
      <c r="AE37" s="84"/>
      <c r="AF37" s="8"/>
      <c r="AG37" s="84"/>
      <c r="AH37" s="84"/>
      <c r="AI37" s="84"/>
      <c r="AJ37" s="84"/>
      <c r="AK37" s="84"/>
      <c r="AL37" s="84"/>
      <c r="AM37" s="8"/>
      <c r="AN37" s="8"/>
      <c r="AO37" s="84"/>
      <c r="AP37" s="84"/>
      <c r="AQ37" s="84"/>
      <c r="AR37" s="84"/>
      <c r="AS37" s="84"/>
      <c r="AT37" s="84"/>
      <c r="AU37" s="84"/>
      <c r="AV37" s="84"/>
      <c r="AW37" s="88"/>
    </row>
    <row r="38" spans="1:49" ht="15" customHeight="1" thickBot="1">
      <c r="A38" s="89" t="s">
        <v>37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78"/>
      <c r="S38" s="78"/>
      <c r="T38" s="78"/>
      <c r="U38" s="78"/>
      <c r="V38" s="78"/>
      <c r="W38" s="78"/>
      <c r="X38" s="80"/>
      <c r="Y38" s="71"/>
      <c r="Z38" s="87"/>
      <c r="AA38" s="84"/>
      <c r="AB38" s="84"/>
      <c r="AC38" s="84"/>
      <c r="AD38" s="84"/>
      <c r="AE38" s="84"/>
      <c r="AF38" s="8"/>
      <c r="AG38" s="84"/>
      <c r="AH38" s="84"/>
      <c r="AI38" s="84"/>
      <c r="AJ38" s="84"/>
      <c r="AK38" s="84"/>
      <c r="AL38" s="84"/>
      <c r="AM38" s="8"/>
      <c r="AN38" s="8"/>
      <c r="AO38" s="84"/>
      <c r="AP38" s="84"/>
      <c r="AQ38" s="84"/>
      <c r="AR38" s="84"/>
      <c r="AS38" s="84"/>
      <c r="AT38" s="84"/>
      <c r="AU38" s="84"/>
      <c r="AV38" s="84"/>
      <c r="AW38" s="88"/>
    </row>
    <row r="39" spans="1:49" ht="15" customHeight="1" thickBot="1">
      <c r="A39" s="92" t="s">
        <v>75</v>
      </c>
      <c r="B39" s="82"/>
      <c r="C39" s="82"/>
      <c r="D39" s="130"/>
      <c r="E39" s="142" t="s">
        <v>59</v>
      </c>
      <c r="F39" s="130"/>
      <c r="G39" s="30"/>
      <c r="H39" s="143" t="s">
        <v>22</v>
      </c>
      <c r="I39" s="130"/>
      <c r="J39" s="30"/>
      <c r="K39" s="144" t="s">
        <v>60</v>
      </c>
      <c r="L39" s="145"/>
      <c r="M39" s="47"/>
      <c r="N39" s="115"/>
      <c r="O39" s="115"/>
      <c r="P39" s="115"/>
      <c r="Q39" s="116"/>
      <c r="R39" s="117" t="s">
        <v>76</v>
      </c>
      <c r="S39" s="118"/>
      <c r="T39" s="118"/>
      <c r="U39" s="118"/>
      <c r="V39" s="118"/>
      <c r="W39" s="43" t="s">
        <v>77</v>
      </c>
      <c r="X39" s="63" t="s">
        <v>39</v>
      </c>
      <c r="Y39" s="76"/>
      <c r="Z39" s="87"/>
      <c r="AA39" s="84"/>
      <c r="AB39" s="84"/>
      <c r="AC39" s="84"/>
      <c r="AD39" s="84"/>
      <c r="AE39" s="84"/>
      <c r="AF39" s="8"/>
      <c r="AG39" s="84"/>
      <c r="AH39" s="84"/>
      <c r="AI39" s="84"/>
      <c r="AJ39" s="84"/>
      <c r="AK39" s="84"/>
      <c r="AL39" s="84"/>
      <c r="AM39" s="8"/>
      <c r="AN39" s="8"/>
      <c r="AO39" s="84"/>
      <c r="AP39" s="84"/>
      <c r="AQ39" s="84"/>
      <c r="AR39" s="84"/>
      <c r="AS39" s="84"/>
      <c r="AT39" s="84"/>
      <c r="AU39" s="84"/>
      <c r="AV39" s="84"/>
      <c r="AW39" s="88"/>
    </row>
    <row r="40" spans="1:49" ht="15" customHeight="1" thickTop="1">
      <c r="A40" s="139" t="s">
        <v>58</v>
      </c>
      <c r="B40" s="140"/>
      <c r="C40" s="140"/>
      <c r="D40" s="141"/>
      <c r="E40" s="146">
        <f>G20+L24+L26+L31+L33+L35+L37</f>
        <v>13</v>
      </c>
      <c r="F40" s="147"/>
      <c r="G40" s="31" t="s">
        <v>62</v>
      </c>
      <c r="H40" s="148">
        <v>8</v>
      </c>
      <c r="I40" s="147"/>
      <c r="J40" s="31" t="s">
        <v>62</v>
      </c>
      <c r="K40" s="148">
        <v>1</v>
      </c>
      <c r="L40" s="147"/>
      <c r="M40" s="21" t="s">
        <v>42</v>
      </c>
      <c r="N40" s="148">
        <f aca="true" t="shared" si="0" ref="N40:N52">E40+H40</f>
        <v>21</v>
      </c>
      <c r="O40" s="147"/>
      <c r="P40" s="35">
        <f>2+K40</f>
        <v>3</v>
      </c>
      <c r="Q40" s="32" t="s">
        <v>61</v>
      </c>
      <c r="R40" s="119"/>
      <c r="S40" s="120"/>
      <c r="T40" s="120"/>
      <c r="U40" s="120"/>
      <c r="V40" s="120"/>
      <c r="W40" s="44"/>
      <c r="X40" s="33"/>
      <c r="Y40" s="73"/>
      <c r="Z40" s="87"/>
      <c r="AA40" s="84"/>
      <c r="AB40" s="84"/>
      <c r="AC40" s="84"/>
      <c r="AD40" s="84"/>
      <c r="AE40" s="84"/>
      <c r="AF40" s="8"/>
      <c r="AG40" s="84"/>
      <c r="AH40" s="84"/>
      <c r="AI40" s="84"/>
      <c r="AJ40" s="84"/>
      <c r="AK40" s="84"/>
      <c r="AL40" s="84"/>
      <c r="AM40" s="8"/>
      <c r="AN40" s="8"/>
      <c r="AO40" s="84"/>
      <c r="AP40" s="84"/>
      <c r="AQ40" s="84"/>
      <c r="AR40" s="84"/>
      <c r="AS40" s="84"/>
      <c r="AT40" s="84"/>
      <c r="AU40" s="84"/>
      <c r="AV40" s="84"/>
      <c r="AW40" s="88"/>
    </row>
    <row r="41" spans="1:49" ht="15" customHeight="1">
      <c r="A41" s="87" t="s">
        <v>63</v>
      </c>
      <c r="B41" s="84"/>
      <c r="C41" s="84"/>
      <c r="D41" s="131"/>
      <c r="E41" s="132">
        <f>M24+M28+M31+M33+M35+M37</f>
        <v>11</v>
      </c>
      <c r="F41" s="131"/>
      <c r="G41" s="40" t="s">
        <v>62</v>
      </c>
      <c r="H41" s="102"/>
      <c r="I41" s="131"/>
      <c r="J41" s="40" t="s">
        <v>62</v>
      </c>
      <c r="K41" s="102">
        <v>1</v>
      </c>
      <c r="L41" s="131"/>
      <c r="M41" s="40" t="s">
        <v>42</v>
      </c>
      <c r="N41" s="102">
        <f t="shared" si="0"/>
        <v>11</v>
      </c>
      <c r="O41" s="131"/>
      <c r="P41" s="36">
        <f aca="true" t="shared" si="1" ref="P41:P46">2+K41</f>
        <v>3</v>
      </c>
      <c r="Q41" s="33" t="s">
        <v>61</v>
      </c>
      <c r="R41" s="121"/>
      <c r="S41" s="122"/>
      <c r="T41" s="122"/>
      <c r="U41" s="122"/>
      <c r="V41" s="122"/>
      <c r="W41" s="45"/>
      <c r="X41" s="64"/>
      <c r="Y41" s="73"/>
      <c r="Z41" s="87"/>
      <c r="AA41" s="84"/>
      <c r="AB41" s="84"/>
      <c r="AC41" s="84"/>
      <c r="AD41" s="84"/>
      <c r="AE41" s="84"/>
      <c r="AF41" s="8"/>
      <c r="AG41" s="84"/>
      <c r="AH41" s="84"/>
      <c r="AI41" s="84"/>
      <c r="AJ41" s="84"/>
      <c r="AK41" s="84"/>
      <c r="AL41" s="84"/>
      <c r="AM41" s="8"/>
      <c r="AN41" s="8"/>
      <c r="AO41" s="84"/>
      <c r="AP41" s="84"/>
      <c r="AQ41" s="84"/>
      <c r="AR41" s="84"/>
      <c r="AS41" s="84"/>
      <c r="AT41" s="84"/>
      <c r="AU41" s="84"/>
      <c r="AV41" s="84"/>
      <c r="AW41" s="88"/>
    </row>
    <row r="42" spans="1:49" ht="15" customHeight="1">
      <c r="A42" s="136" t="s">
        <v>64</v>
      </c>
      <c r="B42" s="137"/>
      <c r="C42" s="137"/>
      <c r="D42" s="138"/>
      <c r="E42" s="132">
        <f>J20+N24+N26+N28+N31+N35+N37</f>
        <v>5</v>
      </c>
      <c r="F42" s="131"/>
      <c r="G42" s="40" t="s">
        <v>62</v>
      </c>
      <c r="H42" s="102"/>
      <c r="I42" s="131"/>
      <c r="J42" s="40" t="s">
        <v>62</v>
      </c>
      <c r="K42" s="102"/>
      <c r="L42" s="131"/>
      <c r="M42" s="40" t="s">
        <v>42</v>
      </c>
      <c r="N42" s="102">
        <f t="shared" si="0"/>
        <v>5</v>
      </c>
      <c r="O42" s="131"/>
      <c r="P42" s="36">
        <f t="shared" si="1"/>
        <v>2</v>
      </c>
      <c r="Q42" s="33" t="s">
        <v>61</v>
      </c>
      <c r="R42" s="121"/>
      <c r="S42" s="122"/>
      <c r="T42" s="122"/>
      <c r="U42" s="122"/>
      <c r="V42" s="122"/>
      <c r="W42" s="45"/>
      <c r="X42" s="64"/>
      <c r="Y42" s="73"/>
      <c r="Z42" s="87"/>
      <c r="AA42" s="84"/>
      <c r="AB42" s="84"/>
      <c r="AC42" s="84"/>
      <c r="AD42" s="84"/>
      <c r="AE42" s="84"/>
      <c r="AF42" s="8"/>
      <c r="AG42" s="84"/>
      <c r="AH42" s="84"/>
      <c r="AI42" s="84"/>
      <c r="AJ42" s="84"/>
      <c r="AK42" s="84"/>
      <c r="AL42" s="84"/>
      <c r="AM42" s="8"/>
      <c r="AN42" s="8"/>
      <c r="AO42" s="84"/>
      <c r="AP42" s="84"/>
      <c r="AQ42" s="84"/>
      <c r="AR42" s="84"/>
      <c r="AS42" s="84"/>
      <c r="AT42" s="84"/>
      <c r="AU42" s="84"/>
      <c r="AV42" s="84"/>
      <c r="AW42" s="88"/>
    </row>
    <row r="43" spans="1:49" ht="15" customHeight="1">
      <c r="A43" s="87" t="s">
        <v>66</v>
      </c>
      <c r="B43" s="84"/>
      <c r="C43" s="84"/>
      <c r="D43" s="131"/>
      <c r="E43" s="132">
        <f>O24+O26+O31+O33+O35+O37</f>
        <v>16</v>
      </c>
      <c r="F43" s="131"/>
      <c r="G43" s="40" t="s">
        <v>62</v>
      </c>
      <c r="H43" s="102"/>
      <c r="I43" s="131"/>
      <c r="J43" s="40" t="s">
        <v>62</v>
      </c>
      <c r="K43" s="102"/>
      <c r="L43" s="131"/>
      <c r="M43" s="40" t="s">
        <v>42</v>
      </c>
      <c r="N43" s="102">
        <f t="shared" si="0"/>
        <v>16</v>
      </c>
      <c r="O43" s="131"/>
      <c r="P43" s="36"/>
      <c r="Q43" s="33"/>
      <c r="R43" s="121"/>
      <c r="S43" s="122"/>
      <c r="T43" s="122"/>
      <c r="U43" s="122"/>
      <c r="V43" s="122"/>
      <c r="W43" s="45"/>
      <c r="X43" s="64"/>
      <c r="Y43" s="73"/>
      <c r="Z43" s="87"/>
      <c r="AA43" s="84"/>
      <c r="AB43" s="84"/>
      <c r="AC43" s="84"/>
      <c r="AD43" s="84"/>
      <c r="AE43" s="84"/>
      <c r="AF43" s="8"/>
      <c r="AG43" s="84"/>
      <c r="AH43" s="84"/>
      <c r="AI43" s="84"/>
      <c r="AJ43" s="84"/>
      <c r="AK43" s="84"/>
      <c r="AL43" s="84"/>
      <c r="AM43" s="8"/>
      <c r="AN43" s="8"/>
      <c r="AO43" s="84"/>
      <c r="AP43" s="84"/>
      <c r="AQ43" s="84"/>
      <c r="AR43" s="84"/>
      <c r="AS43" s="84"/>
      <c r="AT43" s="84"/>
      <c r="AU43" s="84"/>
      <c r="AV43" s="84"/>
      <c r="AW43" s="88"/>
    </row>
    <row r="44" spans="1:49" ht="15" customHeight="1">
      <c r="A44" s="87" t="s">
        <v>65</v>
      </c>
      <c r="B44" s="84"/>
      <c r="C44" s="84"/>
      <c r="D44" s="131"/>
      <c r="E44" s="132">
        <f>S20+P24+P26+P31+P33+P35+P37</f>
        <v>5</v>
      </c>
      <c r="F44" s="131"/>
      <c r="G44" s="40" t="s">
        <v>62</v>
      </c>
      <c r="H44" s="102"/>
      <c r="I44" s="131"/>
      <c r="J44" s="40" t="s">
        <v>62</v>
      </c>
      <c r="K44" s="102"/>
      <c r="L44" s="131"/>
      <c r="M44" s="40" t="s">
        <v>42</v>
      </c>
      <c r="N44" s="102">
        <f t="shared" si="0"/>
        <v>5</v>
      </c>
      <c r="O44" s="131"/>
      <c r="P44" s="36"/>
      <c r="Q44" s="33"/>
      <c r="R44" s="121"/>
      <c r="S44" s="122"/>
      <c r="T44" s="122"/>
      <c r="U44" s="122"/>
      <c r="V44" s="122"/>
      <c r="W44" s="45"/>
      <c r="X44" s="64"/>
      <c r="Y44" s="73"/>
      <c r="Z44" s="87"/>
      <c r="AA44" s="84"/>
      <c r="AB44" s="84"/>
      <c r="AC44" s="84"/>
      <c r="AD44" s="84"/>
      <c r="AE44" s="84"/>
      <c r="AF44" s="8"/>
      <c r="AG44" s="84"/>
      <c r="AH44" s="84"/>
      <c r="AI44" s="84"/>
      <c r="AJ44" s="84"/>
      <c r="AK44" s="84"/>
      <c r="AL44" s="84"/>
      <c r="AM44" s="8"/>
      <c r="AN44" s="8"/>
      <c r="AO44" s="84"/>
      <c r="AP44" s="84"/>
      <c r="AQ44" s="84"/>
      <c r="AR44" s="84"/>
      <c r="AS44" s="84"/>
      <c r="AT44" s="84"/>
      <c r="AU44" s="84"/>
      <c r="AV44" s="84"/>
      <c r="AW44" s="88"/>
    </row>
    <row r="45" spans="1:49" ht="15" customHeight="1">
      <c r="A45" s="136" t="s">
        <v>70</v>
      </c>
      <c r="B45" s="137"/>
      <c r="C45" s="137"/>
      <c r="D45" s="138"/>
      <c r="E45" s="132">
        <f>M20+Q24+Q26+Q28+Q31+Q33+Q35+Q37</f>
        <v>2</v>
      </c>
      <c r="F45" s="131"/>
      <c r="G45" s="40" t="s">
        <v>62</v>
      </c>
      <c r="H45" s="102"/>
      <c r="I45" s="131"/>
      <c r="J45" s="40" t="s">
        <v>62</v>
      </c>
      <c r="K45" s="102"/>
      <c r="L45" s="131"/>
      <c r="M45" s="40" t="s">
        <v>42</v>
      </c>
      <c r="N45" s="102">
        <f t="shared" si="0"/>
        <v>2</v>
      </c>
      <c r="O45" s="131"/>
      <c r="P45" s="36">
        <f t="shared" si="1"/>
        <v>2</v>
      </c>
      <c r="Q45" s="33" t="s">
        <v>61</v>
      </c>
      <c r="R45" s="121"/>
      <c r="S45" s="122"/>
      <c r="T45" s="122"/>
      <c r="U45" s="122"/>
      <c r="V45" s="122"/>
      <c r="W45" s="45"/>
      <c r="X45" s="64"/>
      <c r="Y45" s="73"/>
      <c r="Z45" s="87"/>
      <c r="AA45" s="84"/>
      <c r="AB45" s="84"/>
      <c r="AC45" s="84"/>
      <c r="AD45" s="84"/>
      <c r="AE45" s="84"/>
      <c r="AF45" s="8"/>
      <c r="AG45" s="84"/>
      <c r="AH45" s="84"/>
      <c r="AI45" s="84"/>
      <c r="AJ45" s="84"/>
      <c r="AK45" s="84"/>
      <c r="AL45" s="84"/>
      <c r="AM45" s="8"/>
      <c r="AN45" s="8"/>
      <c r="AO45" s="84"/>
      <c r="AP45" s="84"/>
      <c r="AQ45" s="84"/>
      <c r="AR45" s="84"/>
      <c r="AS45" s="84"/>
      <c r="AT45" s="84"/>
      <c r="AU45" s="84"/>
      <c r="AV45" s="84"/>
      <c r="AW45" s="88"/>
    </row>
    <row r="46" spans="1:49" ht="15" customHeight="1">
      <c r="A46" s="136" t="s">
        <v>71</v>
      </c>
      <c r="B46" s="137"/>
      <c r="C46" s="137"/>
      <c r="D46" s="138"/>
      <c r="E46" s="132">
        <f>S20</f>
        <v>6</v>
      </c>
      <c r="F46" s="131"/>
      <c r="G46" s="40" t="s">
        <v>62</v>
      </c>
      <c r="H46" s="102"/>
      <c r="I46" s="131"/>
      <c r="J46" s="40" t="s">
        <v>62</v>
      </c>
      <c r="K46" s="102"/>
      <c r="L46" s="131"/>
      <c r="M46" s="40" t="s">
        <v>42</v>
      </c>
      <c r="N46" s="102">
        <f t="shared" si="0"/>
        <v>6</v>
      </c>
      <c r="O46" s="131"/>
      <c r="P46" s="36">
        <f t="shared" si="1"/>
        <v>2</v>
      </c>
      <c r="Q46" s="33" t="s">
        <v>61</v>
      </c>
      <c r="R46" s="119"/>
      <c r="S46" s="120"/>
      <c r="T46" s="120"/>
      <c r="U46" s="120"/>
      <c r="V46" s="120"/>
      <c r="W46" s="44"/>
      <c r="X46" s="33"/>
      <c r="Y46" s="73"/>
      <c r="Z46" s="87"/>
      <c r="AA46" s="84"/>
      <c r="AB46" s="84"/>
      <c r="AC46" s="84"/>
      <c r="AD46" s="84"/>
      <c r="AE46" s="84"/>
      <c r="AF46" s="8"/>
      <c r="AG46" s="84"/>
      <c r="AH46" s="84"/>
      <c r="AI46" s="84"/>
      <c r="AJ46" s="84"/>
      <c r="AK46" s="84"/>
      <c r="AL46" s="84"/>
      <c r="AM46" s="8"/>
      <c r="AN46" s="8"/>
      <c r="AO46" s="84"/>
      <c r="AP46" s="84"/>
      <c r="AQ46" s="84"/>
      <c r="AR46" s="84"/>
      <c r="AS46" s="84"/>
      <c r="AT46" s="84"/>
      <c r="AU46" s="84"/>
      <c r="AV46" s="84"/>
      <c r="AW46" s="88"/>
    </row>
    <row r="47" spans="1:49" ht="15" customHeight="1">
      <c r="A47" s="133" t="s">
        <v>72</v>
      </c>
      <c r="B47" s="134"/>
      <c r="C47" s="134"/>
      <c r="D47" s="135"/>
      <c r="E47" s="132">
        <f>G20</f>
        <v>10</v>
      </c>
      <c r="F47" s="131"/>
      <c r="G47" s="40" t="s">
        <v>62</v>
      </c>
      <c r="H47" s="102"/>
      <c r="I47" s="131"/>
      <c r="J47" s="40" t="s">
        <v>62</v>
      </c>
      <c r="K47" s="102"/>
      <c r="L47" s="131"/>
      <c r="M47" s="40" t="s">
        <v>42</v>
      </c>
      <c r="N47" s="102">
        <f t="shared" si="0"/>
        <v>10</v>
      </c>
      <c r="O47" s="131"/>
      <c r="P47" s="36">
        <f aca="true" t="shared" si="2" ref="P47:P52">2+K47</f>
        <v>2</v>
      </c>
      <c r="Q47" s="33" t="s">
        <v>61</v>
      </c>
      <c r="R47" s="121"/>
      <c r="S47" s="122"/>
      <c r="T47" s="122"/>
      <c r="U47" s="122"/>
      <c r="V47" s="122"/>
      <c r="W47" s="45"/>
      <c r="X47" s="64"/>
      <c r="Y47" s="73"/>
      <c r="Z47" s="87"/>
      <c r="AA47" s="84"/>
      <c r="AB47" s="84"/>
      <c r="AC47" s="84"/>
      <c r="AD47" s="84"/>
      <c r="AE47" s="84"/>
      <c r="AF47" s="8"/>
      <c r="AG47" s="84"/>
      <c r="AH47" s="84"/>
      <c r="AI47" s="84"/>
      <c r="AJ47" s="84"/>
      <c r="AK47" s="84"/>
      <c r="AL47" s="84"/>
      <c r="AM47" s="8"/>
      <c r="AN47" s="8"/>
      <c r="AO47" s="84"/>
      <c r="AP47" s="84"/>
      <c r="AQ47" s="84"/>
      <c r="AR47" s="84"/>
      <c r="AS47" s="84"/>
      <c r="AT47" s="84"/>
      <c r="AU47" s="84"/>
      <c r="AV47" s="84"/>
      <c r="AW47" s="88"/>
    </row>
    <row r="48" spans="1:49" ht="15" customHeight="1" thickBot="1">
      <c r="A48" s="133" t="s">
        <v>73</v>
      </c>
      <c r="B48" s="134"/>
      <c r="C48" s="134"/>
      <c r="D48" s="135"/>
      <c r="E48" s="132">
        <f>M20</f>
        <v>2</v>
      </c>
      <c r="F48" s="131"/>
      <c r="G48" s="40" t="s">
        <v>62</v>
      </c>
      <c r="H48" s="102"/>
      <c r="I48" s="131"/>
      <c r="J48" s="40" t="s">
        <v>62</v>
      </c>
      <c r="K48" s="102"/>
      <c r="L48" s="131"/>
      <c r="M48" s="40" t="s">
        <v>42</v>
      </c>
      <c r="N48" s="102">
        <f t="shared" si="0"/>
        <v>2</v>
      </c>
      <c r="O48" s="131"/>
      <c r="P48" s="36">
        <f t="shared" si="2"/>
        <v>2</v>
      </c>
      <c r="Q48" s="33" t="s">
        <v>61</v>
      </c>
      <c r="R48" s="121"/>
      <c r="S48" s="122"/>
      <c r="T48" s="122"/>
      <c r="U48" s="122"/>
      <c r="V48" s="122"/>
      <c r="W48" s="45"/>
      <c r="X48" s="64"/>
      <c r="Y48" s="38"/>
      <c r="Z48" s="89"/>
      <c r="AA48" s="90"/>
      <c r="AB48" s="90"/>
      <c r="AC48" s="90"/>
      <c r="AD48" s="90"/>
      <c r="AE48" s="90"/>
      <c r="AF48" s="52"/>
      <c r="AG48" s="90"/>
      <c r="AH48" s="90"/>
      <c r="AI48" s="90"/>
      <c r="AJ48" s="90"/>
      <c r="AK48" s="90"/>
      <c r="AL48" s="90"/>
      <c r="AM48" s="52"/>
      <c r="AN48" s="52"/>
      <c r="AO48" s="90"/>
      <c r="AP48" s="90"/>
      <c r="AQ48" s="90"/>
      <c r="AR48" s="90"/>
      <c r="AS48" s="90"/>
      <c r="AT48" s="90"/>
      <c r="AU48" s="90"/>
      <c r="AV48" s="90"/>
      <c r="AW48" s="91"/>
    </row>
    <row r="49" spans="1:49" ht="15" customHeight="1" thickBot="1">
      <c r="A49" s="133" t="s">
        <v>74</v>
      </c>
      <c r="B49" s="134"/>
      <c r="C49" s="134"/>
      <c r="D49" s="135"/>
      <c r="E49" s="132">
        <f>M20</f>
        <v>2</v>
      </c>
      <c r="F49" s="131"/>
      <c r="G49" s="40" t="s">
        <v>62</v>
      </c>
      <c r="H49" s="102"/>
      <c r="I49" s="131"/>
      <c r="J49" s="40" t="s">
        <v>62</v>
      </c>
      <c r="K49" s="102"/>
      <c r="L49" s="131"/>
      <c r="M49" s="40" t="s">
        <v>42</v>
      </c>
      <c r="N49" s="102">
        <f t="shared" si="0"/>
        <v>2</v>
      </c>
      <c r="O49" s="131"/>
      <c r="P49" s="36">
        <f t="shared" si="2"/>
        <v>2</v>
      </c>
      <c r="Q49" s="33" t="s">
        <v>61</v>
      </c>
      <c r="R49" s="119"/>
      <c r="S49" s="120"/>
      <c r="T49" s="120"/>
      <c r="U49" s="120"/>
      <c r="V49" s="120"/>
      <c r="W49" s="44"/>
      <c r="X49" s="33"/>
      <c r="Y49" s="38"/>
      <c r="Z49" s="92" t="s">
        <v>91</v>
      </c>
      <c r="AA49" s="82"/>
      <c r="AB49" s="82"/>
      <c r="AC49" s="82"/>
      <c r="AD49" s="82"/>
      <c r="AE49" s="82"/>
      <c r="AF49" s="82" t="s">
        <v>92</v>
      </c>
      <c r="AG49" s="82"/>
      <c r="AH49" s="82"/>
      <c r="AI49" s="82"/>
      <c r="AJ49" s="82"/>
      <c r="AK49" s="82"/>
      <c r="AL49" s="82"/>
      <c r="AM49" s="82"/>
      <c r="AN49" s="82"/>
      <c r="AO49" s="82" t="s">
        <v>93</v>
      </c>
      <c r="AP49" s="82"/>
      <c r="AQ49" s="82"/>
      <c r="AR49" s="82"/>
      <c r="AS49" s="82"/>
      <c r="AT49" s="82"/>
      <c r="AU49" s="82"/>
      <c r="AV49" s="82"/>
      <c r="AW49" s="93"/>
    </row>
    <row r="50" spans="1:49" ht="15" customHeight="1" thickTop="1">
      <c r="A50" s="133" t="s">
        <v>67</v>
      </c>
      <c r="B50" s="134"/>
      <c r="C50" s="134"/>
      <c r="D50" s="135"/>
      <c r="E50" s="132">
        <f>P20</f>
        <v>3</v>
      </c>
      <c r="F50" s="131"/>
      <c r="G50" s="40" t="s">
        <v>62</v>
      </c>
      <c r="H50" s="102"/>
      <c r="I50" s="131"/>
      <c r="J50" s="40" t="s">
        <v>62</v>
      </c>
      <c r="K50" s="102"/>
      <c r="L50" s="131"/>
      <c r="M50" s="40" t="s">
        <v>42</v>
      </c>
      <c r="N50" s="102">
        <f t="shared" si="0"/>
        <v>3</v>
      </c>
      <c r="O50" s="131"/>
      <c r="P50" s="36">
        <f t="shared" si="2"/>
        <v>2</v>
      </c>
      <c r="Q50" s="33" t="s">
        <v>61</v>
      </c>
      <c r="R50" s="94"/>
      <c r="S50" s="123"/>
      <c r="T50" s="123"/>
      <c r="U50" s="123"/>
      <c r="V50" s="123"/>
      <c r="W50" s="46"/>
      <c r="X50" s="59"/>
      <c r="Y50" s="38"/>
      <c r="Z50" s="85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6"/>
    </row>
    <row r="51" spans="1:49" ht="15" customHeight="1" thickBot="1">
      <c r="A51" s="133" t="s">
        <v>68</v>
      </c>
      <c r="B51" s="134"/>
      <c r="C51" s="134"/>
      <c r="D51" s="135"/>
      <c r="E51" s="132">
        <f>G20</f>
        <v>10</v>
      </c>
      <c r="F51" s="131"/>
      <c r="G51" s="40" t="s">
        <v>62</v>
      </c>
      <c r="H51" s="102"/>
      <c r="I51" s="131"/>
      <c r="J51" s="40" t="s">
        <v>62</v>
      </c>
      <c r="K51" s="102"/>
      <c r="L51" s="131"/>
      <c r="M51" s="40" t="s">
        <v>42</v>
      </c>
      <c r="N51" s="102">
        <f t="shared" si="0"/>
        <v>10</v>
      </c>
      <c r="O51" s="131"/>
      <c r="P51" s="36">
        <f t="shared" si="2"/>
        <v>2</v>
      </c>
      <c r="Q51" s="33" t="s">
        <v>61</v>
      </c>
      <c r="R51" s="110"/>
      <c r="S51" s="111"/>
      <c r="T51" s="111"/>
      <c r="U51" s="111"/>
      <c r="V51" s="111"/>
      <c r="W51" s="6"/>
      <c r="X51" s="65"/>
      <c r="Y51" s="73"/>
      <c r="Z51" s="87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8"/>
    </row>
    <row r="52" spans="1:49" ht="15" customHeight="1" thickBot="1" thickTop="1">
      <c r="A52" s="124" t="s">
        <v>69</v>
      </c>
      <c r="B52" s="125"/>
      <c r="C52" s="125"/>
      <c r="D52" s="126"/>
      <c r="E52" s="127">
        <f>P20</f>
        <v>3</v>
      </c>
      <c r="F52" s="128"/>
      <c r="G52" s="7" t="s">
        <v>62</v>
      </c>
      <c r="H52" s="129"/>
      <c r="I52" s="128"/>
      <c r="J52" s="7" t="s">
        <v>62</v>
      </c>
      <c r="K52" s="129"/>
      <c r="L52" s="128"/>
      <c r="M52" s="7" t="s">
        <v>42</v>
      </c>
      <c r="N52" s="129">
        <f t="shared" si="0"/>
        <v>3</v>
      </c>
      <c r="O52" s="128"/>
      <c r="P52" s="37">
        <f t="shared" si="2"/>
        <v>2</v>
      </c>
      <c r="Q52" s="34" t="s">
        <v>61</v>
      </c>
      <c r="R52" s="112" t="s">
        <v>40</v>
      </c>
      <c r="S52" s="113"/>
      <c r="T52" s="41">
        <f>SUM(D16:F17)</f>
        <v>19</v>
      </c>
      <c r="U52" s="39"/>
      <c r="V52" s="42">
        <f>T52+U52</f>
        <v>19</v>
      </c>
      <c r="W52" s="98">
        <f>SUM(X40:X51)</f>
        <v>0</v>
      </c>
      <c r="X52" s="114"/>
      <c r="Y52" s="71"/>
      <c r="Z52" s="79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80"/>
    </row>
    <row r="53" spans="25:26" ht="15" customHeight="1" thickBot="1">
      <c r="Y53">
        <f>SUM(Q55:R84)</f>
        <v>72</v>
      </c>
      <c r="Z53">
        <f>SUM(S55:T84)</f>
        <v>42</v>
      </c>
    </row>
    <row r="54" spans="1:30" ht="15" customHeight="1">
      <c r="A54" s="48">
        <v>1</v>
      </c>
      <c r="B54" s="108" t="s">
        <v>168</v>
      </c>
      <c r="C54" s="96"/>
      <c r="D54" s="96"/>
      <c r="E54" s="96"/>
      <c r="F54" s="96"/>
      <c r="G54" s="96" t="s">
        <v>178</v>
      </c>
      <c r="H54" s="96"/>
      <c r="I54" s="96"/>
      <c r="J54" s="96"/>
      <c r="K54" s="96"/>
      <c r="L54" s="96" t="s">
        <v>180</v>
      </c>
      <c r="M54" s="96"/>
      <c r="N54" s="96"/>
      <c r="O54" s="96"/>
      <c r="P54" s="96"/>
      <c r="Q54" s="96" t="s">
        <v>79</v>
      </c>
      <c r="R54" s="96"/>
      <c r="S54" s="96" t="s">
        <v>80</v>
      </c>
      <c r="T54" s="96"/>
      <c r="U54" s="96" t="s">
        <v>78</v>
      </c>
      <c r="V54" s="96"/>
      <c r="W54" s="96"/>
      <c r="X54" s="97"/>
      <c r="AB54">
        <f>COUNTA(Z50)*50</f>
        <v>0</v>
      </c>
      <c r="AC54">
        <f>COUNTA(Z51)*100</f>
        <v>0</v>
      </c>
      <c r="AD54">
        <f>COUNTA(Z52)*150</f>
        <v>0</v>
      </c>
    </row>
    <row r="55" spans="1:31" ht="15" customHeight="1">
      <c r="A55" s="49"/>
      <c r="B55" s="102" t="s">
        <v>168</v>
      </c>
      <c r="C55" s="84"/>
      <c r="D55" s="84"/>
      <c r="E55" s="84"/>
      <c r="F55" s="84"/>
      <c r="G55" s="84" t="s">
        <v>181</v>
      </c>
      <c r="H55" s="84"/>
      <c r="I55" s="84"/>
      <c r="J55" s="84"/>
      <c r="K55" s="84"/>
      <c r="L55" s="109"/>
      <c r="M55" s="109"/>
      <c r="N55" s="109"/>
      <c r="O55" s="109"/>
      <c r="P55" s="109"/>
      <c r="Q55" s="84">
        <v>7</v>
      </c>
      <c r="R55" s="84"/>
      <c r="S55" s="84">
        <v>4</v>
      </c>
      <c r="T55" s="84"/>
      <c r="U55" s="84"/>
      <c r="V55" s="84"/>
      <c r="W55" s="84"/>
      <c r="X55" s="88"/>
      <c r="AE55">
        <f>SUM(AB54:AD54)</f>
        <v>0</v>
      </c>
    </row>
    <row r="56" spans="1:26" ht="15" customHeight="1">
      <c r="A56" s="49">
        <v>2</v>
      </c>
      <c r="B56" s="102" t="s">
        <v>168</v>
      </c>
      <c r="C56" s="84"/>
      <c r="D56" s="84"/>
      <c r="E56" s="84"/>
      <c r="F56" s="84"/>
      <c r="G56" s="84" t="s">
        <v>179</v>
      </c>
      <c r="H56" s="84"/>
      <c r="I56" s="84"/>
      <c r="J56" s="84"/>
      <c r="K56" s="84"/>
      <c r="L56" s="84" t="s">
        <v>180</v>
      </c>
      <c r="M56" s="84"/>
      <c r="N56" s="84"/>
      <c r="O56" s="84"/>
      <c r="P56" s="84"/>
      <c r="Q56" s="84">
        <v>7</v>
      </c>
      <c r="R56" s="84"/>
      <c r="S56" s="84">
        <v>4</v>
      </c>
      <c r="T56" s="84"/>
      <c r="U56" s="84"/>
      <c r="V56" s="84"/>
      <c r="W56" s="84"/>
      <c r="X56" s="88"/>
      <c r="Y56" s="1">
        <f>COUNTA(U56)*5</f>
        <v>0</v>
      </c>
      <c r="Z56">
        <f>COUNTA(B56)*A54*10</f>
        <v>10</v>
      </c>
    </row>
    <row r="57" spans="1:26" ht="15" customHeight="1">
      <c r="A57" s="49">
        <v>3</v>
      </c>
      <c r="B57" s="102" t="s">
        <v>168</v>
      </c>
      <c r="C57" s="84"/>
      <c r="D57" s="84"/>
      <c r="E57" s="84"/>
      <c r="F57" s="84"/>
      <c r="G57" s="84" t="s">
        <v>179</v>
      </c>
      <c r="H57" s="84"/>
      <c r="I57" s="84"/>
      <c r="J57" s="84"/>
      <c r="K57" s="84"/>
      <c r="L57" s="84" t="s">
        <v>180</v>
      </c>
      <c r="M57" s="84"/>
      <c r="N57" s="84"/>
      <c r="O57" s="84"/>
      <c r="P57" s="84"/>
      <c r="Q57" s="84">
        <v>7</v>
      </c>
      <c r="R57" s="84"/>
      <c r="S57" s="84">
        <v>4</v>
      </c>
      <c r="T57" s="84"/>
      <c r="U57" s="84"/>
      <c r="V57" s="84"/>
      <c r="W57" s="84"/>
      <c r="X57" s="88"/>
      <c r="Y57" s="77">
        <f>COUNTA(U57)*5</f>
        <v>0</v>
      </c>
      <c r="Z57">
        <f>COUNTA(B57)*A56*10</f>
        <v>20</v>
      </c>
    </row>
    <row r="58" spans="1:26" ht="15" customHeight="1">
      <c r="A58" s="49">
        <v>4</v>
      </c>
      <c r="B58" s="102" t="s">
        <v>168</v>
      </c>
      <c r="C58" s="84"/>
      <c r="D58" s="84"/>
      <c r="E58" s="84"/>
      <c r="F58" s="84"/>
      <c r="G58" s="84" t="s">
        <v>179</v>
      </c>
      <c r="H58" s="84"/>
      <c r="I58" s="84"/>
      <c r="J58" s="84"/>
      <c r="K58" s="84"/>
      <c r="L58" s="84" t="s">
        <v>180</v>
      </c>
      <c r="M58" s="84"/>
      <c r="N58" s="84"/>
      <c r="O58" s="84"/>
      <c r="P58" s="84"/>
      <c r="Q58" s="84">
        <v>7</v>
      </c>
      <c r="R58" s="84"/>
      <c r="S58" s="84">
        <v>4</v>
      </c>
      <c r="T58" s="84"/>
      <c r="U58" s="84"/>
      <c r="V58" s="84"/>
      <c r="W58" s="84"/>
      <c r="X58" s="88"/>
      <c r="Y58" s="77">
        <f>COUNTA(U58)*5</f>
        <v>0</v>
      </c>
      <c r="Z58">
        <f>COUNTA(B58)*A57*10</f>
        <v>30</v>
      </c>
    </row>
    <row r="59" spans="1:26" ht="15" customHeight="1">
      <c r="A59" s="49">
        <v>5</v>
      </c>
      <c r="B59" s="102" t="s">
        <v>182</v>
      </c>
      <c r="C59" s="84"/>
      <c r="D59" s="84"/>
      <c r="E59" s="84"/>
      <c r="F59" s="84"/>
      <c r="G59" s="84" t="s">
        <v>179</v>
      </c>
      <c r="H59" s="84"/>
      <c r="I59" s="84"/>
      <c r="J59" s="84"/>
      <c r="K59" s="84"/>
      <c r="L59" s="84" t="s">
        <v>193</v>
      </c>
      <c r="M59" s="84"/>
      <c r="N59" s="84"/>
      <c r="O59" s="84"/>
      <c r="P59" s="84"/>
      <c r="Q59" s="84">
        <v>7</v>
      </c>
      <c r="R59" s="84"/>
      <c r="S59" s="84">
        <v>4</v>
      </c>
      <c r="T59" s="84"/>
      <c r="U59" s="84"/>
      <c r="V59" s="84"/>
      <c r="W59" s="84"/>
      <c r="X59" s="88"/>
      <c r="Y59" s="77">
        <f aca="true" t="shared" si="3" ref="Y59:Y84">COUNTA(U59)*5</f>
        <v>0</v>
      </c>
      <c r="Z59">
        <f aca="true" t="shared" si="4" ref="Z59:Z84">COUNTA(B59)*A58*10</f>
        <v>40</v>
      </c>
    </row>
    <row r="60" spans="1:26" ht="15" customHeight="1">
      <c r="A60" s="49">
        <v>6</v>
      </c>
      <c r="B60" s="102" t="s">
        <v>182</v>
      </c>
      <c r="C60" s="84"/>
      <c r="D60" s="84"/>
      <c r="E60" s="84"/>
      <c r="F60" s="84"/>
      <c r="G60" s="84" t="s">
        <v>183</v>
      </c>
      <c r="H60" s="84"/>
      <c r="I60" s="84"/>
      <c r="J60" s="84"/>
      <c r="K60" s="84"/>
      <c r="L60" s="84" t="s">
        <v>184</v>
      </c>
      <c r="M60" s="84"/>
      <c r="N60" s="84"/>
      <c r="O60" s="84"/>
      <c r="P60" s="84"/>
      <c r="Q60" s="84">
        <v>7</v>
      </c>
      <c r="R60" s="84"/>
      <c r="S60" s="84">
        <v>4</v>
      </c>
      <c r="T60" s="84"/>
      <c r="U60" s="84"/>
      <c r="V60" s="84"/>
      <c r="W60" s="84"/>
      <c r="X60" s="88"/>
      <c r="Y60" s="77">
        <f t="shared" si="3"/>
        <v>0</v>
      </c>
      <c r="Z60">
        <f t="shared" si="4"/>
        <v>50</v>
      </c>
    </row>
    <row r="61" spans="1:26" ht="15" customHeight="1">
      <c r="A61" s="49">
        <v>7</v>
      </c>
      <c r="B61" s="102" t="s">
        <v>182</v>
      </c>
      <c r="C61" s="84"/>
      <c r="D61" s="84"/>
      <c r="E61" s="84"/>
      <c r="F61" s="84"/>
      <c r="G61" s="84" t="s">
        <v>185</v>
      </c>
      <c r="H61" s="84"/>
      <c r="I61" s="84"/>
      <c r="J61" s="84"/>
      <c r="K61" s="84"/>
      <c r="L61" s="84" t="s">
        <v>186</v>
      </c>
      <c r="M61" s="84"/>
      <c r="N61" s="84"/>
      <c r="O61" s="84"/>
      <c r="P61" s="84"/>
      <c r="Q61" s="84">
        <v>7</v>
      </c>
      <c r="R61" s="84"/>
      <c r="S61" s="84">
        <v>4</v>
      </c>
      <c r="T61" s="84"/>
      <c r="U61" s="84"/>
      <c r="V61" s="84"/>
      <c r="W61" s="84"/>
      <c r="X61" s="88"/>
      <c r="Y61" s="77">
        <f t="shared" si="3"/>
        <v>0</v>
      </c>
      <c r="Z61">
        <f t="shared" si="4"/>
        <v>60</v>
      </c>
    </row>
    <row r="62" spans="1:26" ht="15" customHeight="1">
      <c r="A62" s="49">
        <v>8</v>
      </c>
      <c r="B62" s="102" t="s">
        <v>189</v>
      </c>
      <c r="C62" s="84"/>
      <c r="D62" s="84"/>
      <c r="E62" s="84"/>
      <c r="F62" s="84"/>
      <c r="G62" s="84" t="s">
        <v>188</v>
      </c>
      <c r="H62" s="84"/>
      <c r="I62" s="84"/>
      <c r="J62" s="84"/>
      <c r="K62" s="84"/>
      <c r="L62" s="84" t="s">
        <v>187</v>
      </c>
      <c r="M62" s="84"/>
      <c r="N62" s="84"/>
      <c r="O62" s="84"/>
      <c r="P62" s="84"/>
      <c r="Q62" s="84">
        <v>7</v>
      </c>
      <c r="R62" s="84"/>
      <c r="S62" s="84">
        <v>4</v>
      </c>
      <c r="T62" s="84"/>
      <c r="U62" s="84"/>
      <c r="V62" s="84"/>
      <c r="W62" s="84"/>
      <c r="X62" s="88"/>
      <c r="Y62" s="77">
        <f t="shared" si="3"/>
        <v>0</v>
      </c>
      <c r="Z62">
        <f t="shared" si="4"/>
        <v>70</v>
      </c>
    </row>
    <row r="63" spans="1:26" ht="12.75">
      <c r="A63" s="49">
        <v>9</v>
      </c>
      <c r="B63" s="270" t="s">
        <v>190</v>
      </c>
      <c r="C63" s="84"/>
      <c r="D63" s="84"/>
      <c r="E63" s="84"/>
      <c r="F63" s="84"/>
      <c r="G63" s="84" t="s">
        <v>191</v>
      </c>
      <c r="H63" s="84"/>
      <c r="I63" s="84"/>
      <c r="J63" s="84"/>
      <c r="K63" s="84"/>
      <c r="L63" s="84" t="s">
        <v>192</v>
      </c>
      <c r="M63" s="84"/>
      <c r="N63" s="84"/>
      <c r="O63" s="84"/>
      <c r="P63" s="84"/>
      <c r="Q63" s="84">
        <v>7</v>
      </c>
      <c r="R63" s="84"/>
      <c r="S63" s="84">
        <v>4</v>
      </c>
      <c r="T63" s="84"/>
      <c r="U63" s="84"/>
      <c r="V63" s="84"/>
      <c r="W63" s="84"/>
      <c r="X63" s="88"/>
      <c r="Y63" s="77">
        <f t="shared" si="3"/>
        <v>0</v>
      </c>
      <c r="Z63">
        <f t="shared" si="4"/>
        <v>80</v>
      </c>
    </row>
    <row r="64" spans="1:26" ht="12.75">
      <c r="A64" s="49">
        <v>10</v>
      </c>
      <c r="B64" s="102" t="s">
        <v>194</v>
      </c>
      <c r="C64" s="84"/>
      <c r="D64" s="84"/>
      <c r="E64" s="84"/>
      <c r="F64" s="84"/>
      <c r="G64" s="84" t="s">
        <v>195</v>
      </c>
      <c r="H64" s="84"/>
      <c r="I64" s="84"/>
      <c r="J64" s="84"/>
      <c r="K64" s="84"/>
      <c r="L64" s="84" t="s">
        <v>196</v>
      </c>
      <c r="M64" s="84"/>
      <c r="N64" s="84"/>
      <c r="O64" s="84"/>
      <c r="P64" s="84"/>
      <c r="Q64" s="84">
        <v>9</v>
      </c>
      <c r="R64" s="84"/>
      <c r="S64" s="84">
        <v>6</v>
      </c>
      <c r="T64" s="84"/>
      <c r="U64" s="84"/>
      <c r="V64" s="84"/>
      <c r="W64" s="84"/>
      <c r="X64" s="88"/>
      <c r="Y64" s="77">
        <f t="shared" si="3"/>
        <v>0</v>
      </c>
      <c r="Z64">
        <f t="shared" si="4"/>
        <v>90</v>
      </c>
    </row>
    <row r="65" spans="1:26" ht="12.75">
      <c r="A65" s="49">
        <v>11</v>
      </c>
      <c r="B65" s="102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8"/>
      <c r="Y65" s="77">
        <f t="shared" si="3"/>
        <v>0</v>
      </c>
      <c r="Z65">
        <f t="shared" si="4"/>
        <v>0</v>
      </c>
    </row>
    <row r="66" spans="1:26" ht="12.75">
      <c r="A66" s="49">
        <v>12</v>
      </c>
      <c r="B66" s="102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8"/>
      <c r="Y66" s="77">
        <f t="shared" si="3"/>
        <v>0</v>
      </c>
      <c r="Z66">
        <f t="shared" si="4"/>
        <v>0</v>
      </c>
    </row>
    <row r="67" spans="1:26" ht="12.75">
      <c r="A67" s="49">
        <v>13</v>
      </c>
      <c r="B67" s="102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8"/>
      <c r="Y67" s="77">
        <f t="shared" si="3"/>
        <v>0</v>
      </c>
      <c r="Z67">
        <f t="shared" si="4"/>
        <v>0</v>
      </c>
    </row>
    <row r="68" spans="1:26" ht="12.75">
      <c r="A68" s="49">
        <v>14</v>
      </c>
      <c r="B68" s="102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8"/>
      <c r="Y68" s="77">
        <f t="shared" si="3"/>
        <v>0</v>
      </c>
      <c r="Z68">
        <f t="shared" si="4"/>
        <v>0</v>
      </c>
    </row>
    <row r="69" spans="1:26" ht="12.75">
      <c r="A69" s="49">
        <v>15</v>
      </c>
      <c r="B69" s="102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8"/>
      <c r="Y69" s="77">
        <f t="shared" si="3"/>
        <v>0</v>
      </c>
      <c r="Z69">
        <f t="shared" si="4"/>
        <v>0</v>
      </c>
    </row>
    <row r="70" spans="1:26" ht="12.75">
      <c r="A70" s="49">
        <v>16</v>
      </c>
      <c r="B70" s="102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8"/>
      <c r="Y70" s="77">
        <f t="shared" si="3"/>
        <v>0</v>
      </c>
      <c r="Z70">
        <f t="shared" si="4"/>
        <v>0</v>
      </c>
    </row>
    <row r="71" spans="1:26" ht="12.75">
      <c r="A71" s="49">
        <v>17</v>
      </c>
      <c r="B71" s="102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8"/>
      <c r="Y71" s="77">
        <f t="shared" si="3"/>
        <v>0</v>
      </c>
      <c r="Z71">
        <f t="shared" si="4"/>
        <v>0</v>
      </c>
    </row>
    <row r="72" spans="1:26" ht="12.75">
      <c r="A72" s="49">
        <v>18</v>
      </c>
      <c r="B72" s="102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8"/>
      <c r="Y72" s="77">
        <f t="shared" si="3"/>
        <v>0</v>
      </c>
      <c r="Z72">
        <f t="shared" si="4"/>
        <v>0</v>
      </c>
    </row>
    <row r="73" spans="1:26" ht="12.75">
      <c r="A73" s="49">
        <v>19</v>
      </c>
      <c r="B73" s="102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8"/>
      <c r="Y73" s="77">
        <f t="shared" si="3"/>
        <v>0</v>
      </c>
      <c r="Z73">
        <f t="shared" si="4"/>
        <v>0</v>
      </c>
    </row>
    <row r="74" spans="1:26" ht="12.75">
      <c r="A74" s="67">
        <v>20</v>
      </c>
      <c r="B74" s="107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1"/>
      <c r="Y74" s="77">
        <f t="shared" si="3"/>
        <v>0</v>
      </c>
      <c r="Z74">
        <f t="shared" si="4"/>
        <v>0</v>
      </c>
    </row>
    <row r="75" spans="1:26" ht="12.75">
      <c r="A75" s="49">
        <v>21</v>
      </c>
      <c r="B75" s="10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8"/>
      <c r="Y75" s="77">
        <f t="shared" si="3"/>
        <v>0</v>
      </c>
      <c r="Z75">
        <f t="shared" si="4"/>
        <v>0</v>
      </c>
    </row>
    <row r="76" spans="1:26" ht="12.75">
      <c r="A76" s="49">
        <v>22</v>
      </c>
      <c r="B76" s="102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8"/>
      <c r="Y76" s="77">
        <f t="shared" si="3"/>
        <v>0</v>
      </c>
      <c r="Z76">
        <f t="shared" si="4"/>
        <v>0</v>
      </c>
    </row>
    <row r="77" spans="1:26" ht="12.75">
      <c r="A77" s="49">
        <v>23</v>
      </c>
      <c r="B77" s="102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8"/>
      <c r="Y77" s="77">
        <f t="shared" si="3"/>
        <v>0</v>
      </c>
      <c r="Z77">
        <f t="shared" si="4"/>
        <v>0</v>
      </c>
    </row>
    <row r="78" spans="1:26" ht="12.75">
      <c r="A78" s="49">
        <v>24</v>
      </c>
      <c r="B78" s="102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8"/>
      <c r="Y78" s="77">
        <f t="shared" si="3"/>
        <v>0</v>
      </c>
      <c r="Z78">
        <f t="shared" si="4"/>
        <v>0</v>
      </c>
    </row>
    <row r="79" spans="1:26" ht="12.75">
      <c r="A79" s="49">
        <v>25</v>
      </c>
      <c r="B79" s="102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8"/>
      <c r="Y79" s="77">
        <f t="shared" si="3"/>
        <v>0</v>
      </c>
      <c r="Z79">
        <f t="shared" si="4"/>
        <v>0</v>
      </c>
    </row>
    <row r="80" spans="1:26" ht="12.75">
      <c r="A80" s="49">
        <v>26</v>
      </c>
      <c r="B80" s="102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8"/>
      <c r="Y80" s="77">
        <f t="shared" si="3"/>
        <v>0</v>
      </c>
      <c r="Z80">
        <f t="shared" si="4"/>
        <v>0</v>
      </c>
    </row>
    <row r="81" spans="1:26" ht="12.75">
      <c r="A81" s="49">
        <v>27</v>
      </c>
      <c r="B81" s="102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8"/>
      <c r="Y81" s="77">
        <f t="shared" si="3"/>
        <v>0</v>
      </c>
      <c r="Z81">
        <f t="shared" si="4"/>
        <v>0</v>
      </c>
    </row>
    <row r="82" spans="1:26" ht="12.75">
      <c r="A82" s="49">
        <v>28</v>
      </c>
      <c r="B82" s="102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8"/>
      <c r="Y82" s="77">
        <f t="shared" si="3"/>
        <v>0</v>
      </c>
      <c r="Z82">
        <f t="shared" si="4"/>
        <v>0</v>
      </c>
    </row>
    <row r="83" spans="1:26" ht="12.75">
      <c r="A83" s="49">
        <v>29</v>
      </c>
      <c r="B83" s="102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8"/>
      <c r="Y83" s="77">
        <f t="shared" si="3"/>
        <v>0</v>
      </c>
      <c r="Z83">
        <f t="shared" si="4"/>
        <v>0</v>
      </c>
    </row>
    <row r="84" spans="1:26" ht="13.5" thickBot="1">
      <c r="A84" s="68">
        <v>30</v>
      </c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1"/>
      <c r="Y84" s="77">
        <f t="shared" si="3"/>
        <v>0</v>
      </c>
      <c r="Z84">
        <f t="shared" si="4"/>
        <v>0</v>
      </c>
    </row>
    <row r="85" spans="25:26" ht="12.75">
      <c r="Y85" s="1">
        <f>SUM(Y56:Y84)</f>
        <v>0</v>
      </c>
      <c r="Z85">
        <f>SUM(Z56:Z84)</f>
        <v>450</v>
      </c>
    </row>
  </sheetData>
  <sheetProtection/>
  <mergeCells count="679">
    <mergeCell ref="A38:C38"/>
    <mergeCell ref="D38:X38"/>
    <mergeCell ref="S37:T37"/>
    <mergeCell ref="U37:V37"/>
    <mergeCell ref="I33:J33"/>
    <mergeCell ref="A34:C34"/>
    <mergeCell ref="D34:X34"/>
    <mergeCell ref="A36:C36"/>
    <mergeCell ref="D36:X36"/>
    <mergeCell ref="A37:B37"/>
    <mergeCell ref="C37:H37"/>
    <mergeCell ref="I37:J37"/>
    <mergeCell ref="A31:B31"/>
    <mergeCell ref="C31:H31"/>
    <mergeCell ref="I31:J31"/>
    <mergeCell ref="A35:B35"/>
    <mergeCell ref="C35:H35"/>
    <mergeCell ref="I35:J35"/>
    <mergeCell ref="A32:C32"/>
    <mergeCell ref="D32:X32"/>
    <mergeCell ref="A33:B33"/>
    <mergeCell ref="C33:H33"/>
    <mergeCell ref="A30:B30"/>
    <mergeCell ref="C30:H30"/>
    <mergeCell ref="D25:X25"/>
    <mergeCell ref="A27:C27"/>
    <mergeCell ref="D27:X27"/>
    <mergeCell ref="A29:F29"/>
    <mergeCell ref="A25:C25"/>
    <mergeCell ref="A26:B26"/>
    <mergeCell ref="U26:V26"/>
    <mergeCell ref="S23:T23"/>
    <mergeCell ref="U23:V23"/>
    <mergeCell ref="U24:V24"/>
    <mergeCell ref="A28:B28"/>
    <mergeCell ref="C28:H28"/>
    <mergeCell ref="A24:B24"/>
    <mergeCell ref="C24:H24"/>
    <mergeCell ref="I26:J26"/>
    <mergeCell ref="I28:J28"/>
    <mergeCell ref="I24:J24"/>
    <mergeCell ref="I23:J23"/>
    <mergeCell ref="S24:T24"/>
    <mergeCell ref="S26:T26"/>
    <mergeCell ref="A22:F22"/>
    <mergeCell ref="A23:B23"/>
    <mergeCell ref="C23:H23"/>
    <mergeCell ref="C26:H26"/>
    <mergeCell ref="I1:P7"/>
    <mergeCell ref="I9:J9"/>
    <mergeCell ref="K9:L9"/>
    <mergeCell ref="M9:N9"/>
    <mergeCell ref="O9:P9"/>
    <mergeCell ref="G22:I22"/>
    <mergeCell ref="J22:K22"/>
    <mergeCell ref="M22:N22"/>
    <mergeCell ref="P22:Q22"/>
    <mergeCell ref="M20:O20"/>
    <mergeCell ref="G12:H13"/>
    <mergeCell ref="I12:K13"/>
    <mergeCell ref="A20:C20"/>
    <mergeCell ref="D20:F20"/>
    <mergeCell ref="G20:I20"/>
    <mergeCell ref="J20:L20"/>
    <mergeCell ref="A19:C19"/>
    <mergeCell ref="P20:R20"/>
    <mergeCell ref="J18:L18"/>
    <mergeCell ref="M18:O18"/>
    <mergeCell ref="P18:R18"/>
    <mergeCell ref="S18:U18"/>
    <mergeCell ref="V18:X18"/>
    <mergeCell ref="S20:U20"/>
    <mergeCell ref="V20:X20"/>
    <mergeCell ref="T10:U10"/>
    <mergeCell ref="D15:F15"/>
    <mergeCell ref="G15:I15"/>
    <mergeCell ref="J15:L15"/>
    <mergeCell ref="M15:O15"/>
    <mergeCell ref="P15:R15"/>
    <mergeCell ref="S15:U15"/>
    <mergeCell ref="O12:Q13"/>
    <mergeCell ref="R12:T13"/>
    <mergeCell ref="D12:F13"/>
    <mergeCell ref="A7:B7"/>
    <mergeCell ref="V15:X15"/>
    <mergeCell ref="A15:C15"/>
    <mergeCell ref="L12:N13"/>
    <mergeCell ref="Q9:S9"/>
    <mergeCell ref="Q10:S10"/>
    <mergeCell ref="T9:U9"/>
    <mergeCell ref="O10:P10"/>
    <mergeCell ref="G10:H10"/>
    <mergeCell ref="B12:C13"/>
    <mergeCell ref="M16:O16"/>
    <mergeCell ref="P16:R16"/>
    <mergeCell ref="S16:U16"/>
    <mergeCell ref="V16:X16"/>
    <mergeCell ref="A16:C16"/>
    <mergeCell ref="D16:F16"/>
    <mergeCell ref="G16:I16"/>
    <mergeCell ref="T3:X4"/>
    <mergeCell ref="T5:X6"/>
    <mergeCell ref="T7:X8"/>
    <mergeCell ref="Q1:R2"/>
    <mergeCell ref="U1:V2"/>
    <mergeCell ref="S1:T2"/>
    <mergeCell ref="W1:X2"/>
    <mergeCell ref="Q3:S4"/>
    <mergeCell ref="Q5:S6"/>
    <mergeCell ref="Q7:S8"/>
    <mergeCell ref="G29:I29"/>
    <mergeCell ref="J29:K29"/>
    <mergeCell ref="U12:W13"/>
    <mergeCell ref="I8:J8"/>
    <mergeCell ref="K8:L8"/>
    <mergeCell ref="M8:N8"/>
    <mergeCell ref="O8:P8"/>
    <mergeCell ref="K10:L10"/>
    <mergeCell ref="M10:N10"/>
    <mergeCell ref="J16:L16"/>
    <mergeCell ref="A8:B8"/>
    <mergeCell ref="A17:C17"/>
    <mergeCell ref="A4:B4"/>
    <mergeCell ref="I30:J30"/>
    <mergeCell ref="A9:B9"/>
    <mergeCell ref="C8:H8"/>
    <mergeCell ref="A10:B10"/>
    <mergeCell ref="C9:H9"/>
    <mergeCell ref="C10:D10"/>
    <mergeCell ref="E10:F10"/>
    <mergeCell ref="C4:H4"/>
    <mergeCell ref="A5:B5"/>
    <mergeCell ref="A6:B6"/>
    <mergeCell ref="A18:C18"/>
    <mergeCell ref="D18:F18"/>
    <mergeCell ref="G18:I18"/>
    <mergeCell ref="I10:J10"/>
    <mergeCell ref="C6:H6"/>
    <mergeCell ref="C5:H5"/>
    <mergeCell ref="C7:H7"/>
    <mergeCell ref="U35:V35"/>
    <mergeCell ref="S30:T30"/>
    <mergeCell ref="U30:V30"/>
    <mergeCell ref="W23:X23"/>
    <mergeCell ref="W24:X24"/>
    <mergeCell ref="W26:X26"/>
    <mergeCell ref="W28:X28"/>
    <mergeCell ref="W30:X30"/>
    <mergeCell ref="S28:T28"/>
    <mergeCell ref="U28:V28"/>
    <mergeCell ref="E40:F40"/>
    <mergeCell ref="H40:I40"/>
    <mergeCell ref="K40:L40"/>
    <mergeCell ref="N40:O40"/>
    <mergeCell ref="W31:X31"/>
    <mergeCell ref="S31:T31"/>
    <mergeCell ref="U31:V31"/>
    <mergeCell ref="S33:T33"/>
    <mergeCell ref="U33:V33"/>
    <mergeCell ref="S35:T35"/>
    <mergeCell ref="A42:D42"/>
    <mergeCell ref="A43:D43"/>
    <mergeCell ref="A44:D44"/>
    <mergeCell ref="A45:D45"/>
    <mergeCell ref="M29:N29"/>
    <mergeCell ref="P29:Q29"/>
    <mergeCell ref="A40:D40"/>
    <mergeCell ref="E39:F39"/>
    <mergeCell ref="H39:I39"/>
    <mergeCell ref="K39:L39"/>
    <mergeCell ref="K42:L42"/>
    <mergeCell ref="K43:L43"/>
    <mergeCell ref="K44:L44"/>
    <mergeCell ref="K45:L45"/>
    <mergeCell ref="A41:D41"/>
    <mergeCell ref="E41:F41"/>
    <mergeCell ref="E42:F42"/>
    <mergeCell ref="E43:F43"/>
    <mergeCell ref="E44:F44"/>
    <mergeCell ref="E45:F45"/>
    <mergeCell ref="E46:F46"/>
    <mergeCell ref="H46:I46"/>
    <mergeCell ref="K46:L46"/>
    <mergeCell ref="N46:O46"/>
    <mergeCell ref="H41:I41"/>
    <mergeCell ref="H42:I42"/>
    <mergeCell ref="H43:I43"/>
    <mergeCell ref="H44:I44"/>
    <mergeCell ref="H45:I45"/>
    <mergeCell ref="K41:L41"/>
    <mergeCell ref="A50:D50"/>
    <mergeCell ref="A51:D51"/>
    <mergeCell ref="H47:I47"/>
    <mergeCell ref="H50:I50"/>
    <mergeCell ref="N41:O41"/>
    <mergeCell ref="N42:O42"/>
    <mergeCell ref="N43:O43"/>
    <mergeCell ref="N44:O44"/>
    <mergeCell ref="N45:O45"/>
    <mergeCell ref="A46:D46"/>
    <mergeCell ref="N48:O48"/>
    <mergeCell ref="H49:I49"/>
    <mergeCell ref="K49:L49"/>
    <mergeCell ref="N49:O49"/>
    <mergeCell ref="A47:D47"/>
    <mergeCell ref="A48:D48"/>
    <mergeCell ref="A49:D49"/>
    <mergeCell ref="N51:O51"/>
    <mergeCell ref="E47:F47"/>
    <mergeCell ref="E48:F48"/>
    <mergeCell ref="E49:F49"/>
    <mergeCell ref="E50:F50"/>
    <mergeCell ref="E51:F51"/>
    <mergeCell ref="K47:L47"/>
    <mergeCell ref="N47:O47"/>
    <mergeCell ref="H48:I48"/>
    <mergeCell ref="K48:L48"/>
    <mergeCell ref="A52:D52"/>
    <mergeCell ref="E52:F52"/>
    <mergeCell ref="H52:I52"/>
    <mergeCell ref="K52:L52"/>
    <mergeCell ref="N52:O52"/>
    <mergeCell ref="A39:D39"/>
    <mergeCell ref="K50:L50"/>
    <mergeCell ref="N50:O50"/>
    <mergeCell ref="H51:I51"/>
    <mergeCell ref="K51:L51"/>
    <mergeCell ref="B58:F58"/>
    <mergeCell ref="B59:F59"/>
    <mergeCell ref="B60:F60"/>
    <mergeCell ref="B81:F81"/>
    <mergeCell ref="G81:K81"/>
    <mergeCell ref="L81:P81"/>
    <mergeCell ref="L77:P77"/>
    <mergeCell ref="B70:F70"/>
    <mergeCell ref="B71:F71"/>
    <mergeCell ref="B72:F72"/>
    <mergeCell ref="U79:X79"/>
    <mergeCell ref="B80:F80"/>
    <mergeCell ref="G80:K80"/>
    <mergeCell ref="L80:P80"/>
    <mergeCell ref="Q80:R80"/>
    <mergeCell ref="S80:T80"/>
    <mergeCell ref="U80:X80"/>
    <mergeCell ref="R45:V45"/>
    <mergeCell ref="R46:V46"/>
    <mergeCell ref="R47:V47"/>
    <mergeCell ref="R48:V48"/>
    <mergeCell ref="R49:V49"/>
    <mergeCell ref="R50:V50"/>
    <mergeCell ref="R39:V39"/>
    <mergeCell ref="R40:V40"/>
    <mergeCell ref="R41:V41"/>
    <mergeCell ref="R42:V42"/>
    <mergeCell ref="R43:V43"/>
    <mergeCell ref="R44:V44"/>
    <mergeCell ref="R51:V51"/>
    <mergeCell ref="R52:S52"/>
    <mergeCell ref="W52:X52"/>
    <mergeCell ref="N39:O39"/>
    <mergeCell ref="P39:Q39"/>
    <mergeCell ref="B79:F79"/>
    <mergeCell ref="G79:K79"/>
    <mergeCell ref="L79:P79"/>
    <mergeCell ref="Q79:R79"/>
    <mergeCell ref="S79:T79"/>
    <mergeCell ref="S77:T77"/>
    <mergeCell ref="U77:X77"/>
    <mergeCell ref="B78:F78"/>
    <mergeCell ref="G78:K78"/>
    <mergeCell ref="L78:P78"/>
    <mergeCell ref="Q78:R78"/>
    <mergeCell ref="S78:T78"/>
    <mergeCell ref="U78:X78"/>
    <mergeCell ref="B77:F77"/>
    <mergeCell ref="G77:K77"/>
    <mergeCell ref="Q77:R77"/>
    <mergeCell ref="B61:F61"/>
    <mergeCell ref="B62:F62"/>
    <mergeCell ref="S75:T75"/>
    <mergeCell ref="U75:X75"/>
    <mergeCell ref="B76:F76"/>
    <mergeCell ref="G76:K76"/>
    <mergeCell ref="L76:P76"/>
    <mergeCell ref="Q76:R76"/>
    <mergeCell ref="S76:T76"/>
    <mergeCell ref="U76:X76"/>
    <mergeCell ref="B63:F63"/>
    <mergeCell ref="B64:F64"/>
    <mergeCell ref="B65:F65"/>
    <mergeCell ref="B66:F66"/>
    <mergeCell ref="L75:P75"/>
    <mergeCell ref="Q75:R75"/>
    <mergeCell ref="B67:F67"/>
    <mergeCell ref="B68:F68"/>
    <mergeCell ref="B69:F69"/>
    <mergeCell ref="B75:F75"/>
    <mergeCell ref="G75:K75"/>
    <mergeCell ref="B54:F54"/>
    <mergeCell ref="G54:K54"/>
    <mergeCell ref="L54:P54"/>
    <mergeCell ref="B55:F55"/>
    <mergeCell ref="B56:F56"/>
    <mergeCell ref="B57:F57"/>
    <mergeCell ref="L55:P55"/>
    <mergeCell ref="L56:P56"/>
    <mergeCell ref="L57:P57"/>
    <mergeCell ref="B73:F73"/>
    <mergeCell ref="B74:F74"/>
    <mergeCell ref="G55:K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S54:T54"/>
    <mergeCell ref="Q55:R55"/>
    <mergeCell ref="L64:P64"/>
    <mergeCell ref="L65:P65"/>
    <mergeCell ref="L66:P66"/>
    <mergeCell ref="L67:P67"/>
    <mergeCell ref="L58:P58"/>
    <mergeCell ref="L59:P59"/>
    <mergeCell ref="L60:P60"/>
    <mergeCell ref="L61:P61"/>
    <mergeCell ref="L70:P70"/>
    <mergeCell ref="L71:P71"/>
    <mergeCell ref="L72:P72"/>
    <mergeCell ref="L73:P73"/>
    <mergeCell ref="L74:P74"/>
    <mergeCell ref="Q54:R54"/>
    <mergeCell ref="L68:P68"/>
    <mergeCell ref="L69:P69"/>
    <mergeCell ref="L62:P62"/>
    <mergeCell ref="L63:P63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U54:X54"/>
    <mergeCell ref="U55:X55"/>
    <mergeCell ref="U56:X56"/>
    <mergeCell ref="U57:X57"/>
    <mergeCell ref="U58:X58"/>
    <mergeCell ref="U68:X68"/>
    <mergeCell ref="U69:X69"/>
    <mergeCell ref="U70:X70"/>
    <mergeCell ref="U59:X59"/>
    <mergeCell ref="U60:X60"/>
    <mergeCell ref="U61:X61"/>
    <mergeCell ref="U62:X62"/>
    <mergeCell ref="U63:X63"/>
    <mergeCell ref="U64:X64"/>
    <mergeCell ref="U71:X71"/>
    <mergeCell ref="U72:X72"/>
    <mergeCell ref="U73:X73"/>
    <mergeCell ref="U74:X74"/>
    <mergeCell ref="A1:H2"/>
    <mergeCell ref="A3:D3"/>
    <mergeCell ref="E3:H3"/>
    <mergeCell ref="U65:X65"/>
    <mergeCell ref="U66:X66"/>
    <mergeCell ref="U67:X67"/>
    <mergeCell ref="B82:F82"/>
    <mergeCell ref="G82:K82"/>
    <mergeCell ref="L82:P82"/>
    <mergeCell ref="Q82:R82"/>
    <mergeCell ref="S82:T82"/>
    <mergeCell ref="U82:X82"/>
    <mergeCell ref="L83:P83"/>
    <mergeCell ref="Q83:R83"/>
    <mergeCell ref="S83:T83"/>
    <mergeCell ref="U83:X83"/>
    <mergeCell ref="Q81:R81"/>
    <mergeCell ref="S81:T81"/>
    <mergeCell ref="U81:X81"/>
    <mergeCell ref="Z1:AE1"/>
    <mergeCell ref="AF1:AW1"/>
    <mergeCell ref="B84:F84"/>
    <mergeCell ref="G84:K84"/>
    <mergeCell ref="L84:P84"/>
    <mergeCell ref="Q84:R84"/>
    <mergeCell ref="S84:T84"/>
    <mergeCell ref="U84:X84"/>
    <mergeCell ref="B83:F83"/>
    <mergeCell ref="G83:K83"/>
    <mergeCell ref="AO2:AW2"/>
    <mergeCell ref="Z3:AE3"/>
    <mergeCell ref="AG3:AH3"/>
    <mergeCell ref="AI3:AJ3"/>
    <mergeCell ref="AK3:AL3"/>
    <mergeCell ref="AO3:AW3"/>
    <mergeCell ref="Z2:AE2"/>
    <mergeCell ref="AG2:AH2"/>
    <mergeCell ref="AI2:AJ2"/>
    <mergeCell ref="AK2:AL2"/>
    <mergeCell ref="Z4:AE4"/>
    <mergeCell ref="AG4:AH4"/>
    <mergeCell ref="AI4:AJ4"/>
    <mergeCell ref="AK4:AL4"/>
    <mergeCell ref="AO4:AW4"/>
    <mergeCell ref="Z5:AE5"/>
    <mergeCell ref="AG5:AH5"/>
    <mergeCell ref="AI5:AJ5"/>
    <mergeCell ref="AK5:AL5"/>
    <mergeCell ref="AO5:AW5"/>
    <mergeCell ref="Z6:AE6"/>
    <mergeCell ref="AG6:AH6"/>
    <mergeCell ref="AI6:AJ6"/>
    <mergeCell ref="AK6:AL6"/>
    <mergeCell ref="AO6:AW6"/>
    <mergeCell ref="Z7:AE7"/>
    <mergeCell ref="AG7:AH7"/>
    <mergeCell ref="AI7:AJ7"/>
    <mergeCell ref="AK7:AL7"/>
    <mergeCell ref="AO7:AW7"/>
    <mergeCell ref="Z8:AE8"/>
    <mergeCell ref="AG8:AH8"/>
    <mergeCell ref="AI8:AJ8"/>
    <mergeCell ref="AK8:AL8"/>
    <mergeCell ref="AO8:AW8"/>
    <mergeCell ref="Z9:AE9"/>
    <mergeCell ref="AG9:AH9"/>
    <mergeCell ref="AI9:AJ9"/>
    <mergeCell ref="AK9:AL9"/>
    <mergeCell ref="AO9:AW9"/>
    <mergeCell ref="Z10:AE10"/>
    <mergeCell ref="AG10:AH10"/>
    <mergeCell ref="AI10:AJ10"/>
    <mergeCell ref="AK10:AL10"/>
    <mergeCell ref="AO10:AW10"/>
    <mergeCell ref="Z11:AE11"/>
    <mergeCell ref="AG11:AH11"/>
    <mergeCell ref="AI11:AJ11"/>
    <mergeCell ref="AK11:AL11"/>
    <mergeCell ref="AO11:AW11"/>
    <mergeCell ref="Z12:AE12"/>
    <mergeCell ref="AG12:AH12"/>
    <mergeCell ref="AI12:AJ12"/>
    <mergeCell ref="AK12:AL12"/>
    <mergeCell ref="AO12:AW12"/>
    <mergeCell ref="Z13:AE13"/>
    <mergeCell ref="AG13:AH13"/>
    <mergeCell ref="AI13:AJ13"/>
    <mergeCell ref="AK13:AL13"/>
    <mergeCell ref="AO13:AW13"/>
    <mergeCell ref="Z14:AE14"/>
    <mergeCell ref="AG14:AH14"/>
    <mergeCell ref="AI14:AJ14"/>
    <mergeCell ref="AK14:AL14"/>
    <mergeCell ref="AO14:AW14"/>
    <mergeCell ref="Z15:AE15"/>
    <mergeCell ref="AG15:AH15"/>
    <mergeCell ref="AI15:AJ15"/>
    <mergeCell ref="AK15:AL15"/>
    <mergeCell ref="AO15:AW15"/>
    <mergeCell ref="Z16:AE16"/>
    <mergeCell ref="AG16:AH16"/>
    <mergeCell ref="AI16:AJ16"/>
    <mergeCell ref="AK16:AL16"/>
    <mergeCell ref="AO16:AW16"/>
    <mergeCell ref="Z17:AE17"/>
    <mergeCell ref="AG17:AH17"/>
    <mergeCell ref="AI17:AJ17"/>
    <mergeCell ref="AK17:AL17"/>
    <mergeCell ref="AO17:AW17"/>
    <mergeCell ref="Z18:AE18"/>
    <mergeCell ref="AG18:AH18"/>
    <mergeCell ref="AI18:AJ18"/>
    <mergeCell ref="AK18:AL18"/>
    <mergeCell ref="AO18:AW18"/>
    <mergeCell ref="Z19:AE19"/>
    <mergeCell ref="AG19:AH19"/>
    <mergeCell ref="AI19:AJ19"/>
    <mergeCell ref="AK19:AL19"/>
    <mergeCell ref="AO19:AW19"/>
    <mergeCell ref="Z20:AE20"/>
    <mergeCell ref="AG20:AH20"/>
    <mergeCell ref="AI20:AJ20"/>
    <mergeCell ref="AK20:AL20"/>
    <mergeCell ref="AO20:AW20"/>
    <mergeCell ref="Z21:AE21"/>
    <mergeCell ref="AG21:AH21"/>
    <mergeCell ref="AI21:AJ21"/>
    <mergeCell ref="AK21:AL21"/>
    <mergeCell ref="AO21:AW21"/>
    <mergeCell ref="Z22:AE22"/>
    <mergeCell ref="AG22:AH22"/>
    <mergeCell ref="AI22:AJ22"/>
    <mergeCell ref="AK22:AL22"/>
    <mergeCell ref="AO22:AW22"/>
    <mergeCell ref="Z23:AE23"/>
    <mergeCell ref="AG23:AH23"/>
    <mergeCell ref="AI23:AJ23"/>
    <mergeCell ref="AK23:AL23"/>
    <mergeCell ref="AO23:AW23"/>
    <mergeCell ref="Z24:AE24"/>
    <mergeCell ref="AG24:AH24"/>
    <mergeCell ref="AI24:AJ24"/>
    <mergeCell ref="AK24:AL24"/>
    <mergeCell ref="AO24:AW24"/>
    <mergeCell ref="Z25:AE25"/>
    <mergeCell ref="AG25:AH25"/>
    <mergeCell ref="AI25:AJ25"/>
    <mergeCell ref="AK25:AL25"/>
    <mergeCell ref="AO25:AW25"/>
    <mergeCell ref="Z26:AE26"/>
    <mergeCell ref="AG26:AH26"/>
    <mergeCell ref="AI26:AJ26"/>
    <mergeCell ref="AK26:AL26"/>
    <mergeCell ref="AO26:AW26"/>
    <mergeCell ref="Z27:AE27"/>
    <mergeCell ref="AG27:AH27"/>
    <mergeCell ref="AI27:AJ27"/>
    <mergeCell ref="AK27:AL27"/>
    <mergeCell ref="AO27:AW27"/>
    <mergeCell ref="Z28:AE28"/>
    <mergeCell ref="Z29:AE29"/>
    <mergeCell ref="AG29:AH29"/>
    <mergeCell ref="AI29:AJ29"/>
    <mergeCell ref="AK29:AL29"/>
    <mergeCell ref="AO29:AW29"/>
    <mergeCell ref="Z30:AE30"/>
    <mergeCell ref="AG30:AH30"/>
    <mergeCell ref="AI30:AJ30"/>
    <mergeCell ref="AK30:AL30"/>
    <mergeCell ref="AO30:AW30"/>
    <mergeCell ref="Z31:AE31"/>
    <mergeCell ref="AG31:AH31"/>
    <mergeCell ref="AI31:AJ31"/>
    <mergeCell ref="AK31:AL31"/>
    <mergeCell ref="AO31:AW31"/>
    <mergeCell ref="Z32:AE32"/>
    <mergeCell ref="AG32:AH32"/>
    <mergeCell ref="AI32:AJ32"/>
    <mergeCell ref="AK32:AL32"/>
    <mergeCell ref="AO32:AW32"/>
    <mergeCell ref="Z33:AE33"/>
    <mergeCell ref="AG33:AH33"/>
    <mergeCell ref="AI33:AJ33"/>
    <mergeCell ref="AK33:AL33"/>
    <mergeCell ref="AO33:AW33"/>
    <mergeCell ref="Z34:AE34"/>
    <mergeCell ref="AG34:AH34"/>
    <mergeCell ref="AI34:AJ34"/>
    <mergeCell ref="AK34:AL34"/>
    <mergeCell ref="AO34:AW34"/>
    <mergeCell ref="Z35:AE35"/>
    <mergeCell ref="AG35:AH35"/>
    <mergeCell ref="AI35:AJ35"/>
    <mergeCell ref="AK35:AL35"/>
    <mergeCell ref="AO35:AW35"/>
    <mergeCell ref="Z36:AE36"/>
    <mergeCell ref="AG36:AH36"/>
    <mergeCell ref="AI36:AJ36"/>
    <mergeCell ref="AK36:AL36"/>
    <mergeCell ref="AO36:AW36"/>
    <mergeCell ref="Z37:AE37"/>
    <mergeCell ref="AG37:AH37"/>
    <mergeCell ref="AI37:AJ37"/>
    <mergeCell ref="AK37:AL37"/>
    <mergeCell ref="AO37:AW37"/>
    <mergeCell ref="Z38:AE38"/>
    <mergeCell ref="AG38:AH38"/>
    <mergeCell ref="AI38:AJ38"/>
    <mergeCell ref="AK38:AL38"/>
    <mergeCell ref="AO38:AW38"/>
    <mergeCell ref="Z39:AE39"/>
    <mergeCell ref="AG39:AH39"/>
    <mergeCell ref="AI39:AJ39"/>
    <mergeCell ref="AK39:AL39"/>
    <mergeCell ref="AO39:AW39"/>
    <mergeCell ref="Z40:AE40"/>
    <mergeCell ref="AG40:AH40"/>
    <mergeCell ref="AI40:AJ40"/>
    <mergeCell ref="AK40:AL40"/>
    <mergeCell ref="AO40:AW40"/>
    <mergeCell ref="Z41:AE41"/>
    <mergeCell ref="AG41:AH41"/>
    <mergeCell ref="AI41:AJ41"/>
    <mergeCell ref="AK41:AL41"/>
    <mergeCell ref="AO41:AW41"/>
    <mergeCell ref="Z42:AE42"/>
    <mergeCell ref="AG42:AH42"/>
    <mergeCell ref="AI42:AJ42"/>
    <mergeCell ref="AK42:AL42"/>
    <mergeCell ref="AO42:AW42"/>
    <mergeCell ref="Z43:AE43"/>
    <mergeCell ref="AG43:AH43"/>
    <mergeCell ref="AI43:AJ43"/>
    <mergeCell ref="AK43:AL43"/>
    <mergeCell ref="AO43:AW43"/>
    <mergeCell ref="Z44:AE44"/>
    <mergeCell ref="AG44:AH44"/>
    <mergeCell ref="AI44:AJ44"/>
    <mergeCell ref="AK44:AL44"/>
    <mergeCell ref="AO44:AW44"/>
    <mergeCell ref="Z45:AE45"/>
    <mergeCell ref="AG45:AH45"/>
    <mergeCell ref="AI45:AJ45"/>
    <mergeCell ref="AK45:AL45"/>
    <mergeCell ref="AO45:AW45"/>
    <mergeCell ref="Z46:AE46"/>
    <mergeCell ref="AG46:AH46"/>
    <mergeCell ref="AI46:AJ46"/>
    <mergeCell ref="AK46:AL46"/>
    <mergeCell ref="AO46:AW46"/>
    <mergeCell ref="Z47:AE47"/>
    <mergeCell ref="AG47:AH47"/>
    <mergeCell ref="AI47:AJ47"/>
    <mergeCell ref="AK47:AL47"/>
    <mergeCell ref="AO47:AW47"/>
    <mergeCell ref="AO51:AW51"/>
    <mergeCell ref="Z48:AE48"/>
    <mergeCell ref="AG48:AH48"/>
    <mergeCell ref="AI48:AJ48"/>
    <mergeCell ref="AK48:AL48"/>
    <mergeCell ref="AO48:AW48"/>
    <mergeCell ref="Z49:AE49"/>
    <mergeCell ref="AO49:AW49"/>
    <mergeCell ref="AF52:AN52"/>
    <mergeCell ref="Z52:AE52"/>
    <mergeCell ref="AO52:AW52"/>
    <mergeCell ref="AF28:AW28"/>
    <mergeCell ref="AF49:AN49"/>
    <mergeCell ref="AF50:AN50"/>
    <mergeCell ref="AF51:AN51"/>
    <mergeCell ref="Z50:AE50"/>
    <mergeCell ref="AO50:AW50"/>
    <mergeCell ref="Z51:AE51"/>
  </mergeCells>
  <dataValidations count="6">
    <dataValidation type="list" allowBlank="1" showInputMessage="1" showErrorMessage="1" sqref="C6:H6">
      <formula1>種族</formula1>
    </dataValidation>
    <dataValidation type="list" allowBlank="1" showInputMessage="1" showErrorMessage="1" sqref="C7:H7">
      <formula1>INDIRECT(C6)</formula1>
    </dataValidation>
    <dataValidation type="list" allowBlank="1" showInputMessage="1" showErrorMessage="1" sqref="T3:X4">
      <formula1>メインクラス</formula1>
    </dataValidation>
    <dataValidation type="list" allowBlank="1" showInputMessage="1" showErrorMessage="1" sqref="T5:X6 T10:U10">
      <formula1>サブクラス</formula1>
    </dataValidation>
    <dataValidation type="list" allowBlank="1" showInputMessage="1" showErrorMessage="1" sqref="T9:U9">
      <formula1>メインクラス´</formula1>
    </dataValidation>
    <dataValidation type="list" allowBlank="1" showInputMessage="1" showErrorMessage="1" sqref="T7:X8">
      <formula1>称号クラス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"/>
  <sheetViews>
    <sheetView view="pageBreakPreview" zoomScaleSheetLayoutView="100" zoomScalePageLayoutView="0" workbookViewId="0" topLeftCell="A1">
      <selection activeCell="D2" sqref="D2:X2"/>
    </sheetView>
  </sheetViews>
  <sheetFormatPr defaultColWidth="9.140625" defaultRowHeight="15"/>
  <cols>
    <col min="1" max="1" width="13.00390625" style="0" customWidth="1"/>
    <col min="2" max="3" width="4.7109375" style="0" hidden="1" customWidth="1"/>
    <col min="4" max="24" width="1.7109375" style="0" customWidth="1"/>
    <col min="25" max="85" width="3.7109375" style="0" customWidth="1"/>
  </cols>
  <sheetData>
    <row r="1" spans="1:40" ht="12.75">
      <c r="A1" s="2" t="s">
        <v>94</v>
      </c>
      <c r="B1" s="2"/>
      <c r="C1" s="2"/>
      <c r="D1" s="81" t="s">
        <v>12</v>
      </c>
      <c r="E1" s="81"/>
      <c r="F1" s="81"/>
      <c r="G1" s="81" t="s">
        <v>13</v>
      </c>
      <c r="H1" s="81"/>
      <c r="I1" s="81"/>
      <c r="J1" s="81" t="s">
        <v>15</v>
      </c>
      <c r="K1" s="81"/>
      <c r="L1" s="81"/>
      <c r="M1" s="81" t="s">
        <v>16</v>
      </c>
      <c r="N1" s="81"/>
      <c r="O1" s="81"/>
      <c r="P1" s="81" t="s">
        <v>14</v>
      </c>
      <c r="Q1" s="81"/>
      <c r="R1" s="81"/>
      <c r="S1" s="81" t="s">
        <v>17</v>
      </c>
      <c r="T1" s="81"/>
      <c r="U1" s="81"/>
      <c r="V1" s="81" t="s">
        <v>18</v>
      </c>
      <c r="W1" s="81"/>
      <c r="X1" s="81"/>
      <c r="Y1" s="2"/>
      <c r="AA1" s="2"/>
      <c r="AB1" s="2"/>
      <c r="AD1" s="2"/>
      <c r="AE1" s="2"/>
      <c r="AG1" s="2"/>
      <c r="AH1" s="2"/>
      <c r="AJ1" s="2"/>
      <c r="AK1" s="2"/>
      <c r="AM1" s="2"/>
      <c r="AN1" s="2"/>
    </row>
    <row r="2" spans="1:40" ht="12.75">
      <c r="A2" s="2" t="s">
        <v>95</v>
      </c>
      <c r="B2" s="2"/>
      <c r="C2" s="2"/>
      <c r="D2" s="81">
        <v>9</v>
      </c>
      <c r="E2" s="81"/>
      <c r="F2" s="81"/>
      <c r="G2" s="81">
        <v>9</v>
      </c>
      <c r="H2" s="81"/>
      <c r="I2" s="81"/>
      <c r="J2" s="81">
        <v>8</v>
      </c>
      <c r="K2" s="81"/>
      <c r="L2" s="81"/>
      <c r="M2" s="81">
        <v>8</v>
      </c>
      <c r="N2" s="81"/>
      <c r="O2" s="81"/>
      <c r="P2" s="81">
        <v>8</v>
      </c>
      <c r="Q2" s="81"/>
      <c r="R2" s="81"/>
      <c r="S2" s="81">
        <v>8</v>
      </c>
      <c r="T2" s="81"/>
      <c r="U2" s="81"/>
      <c r="V2" s="81">
        <v>9</v>
      </c>
      <c r="W2" s="81"/>
      <c r="X2" s="81"/>
      <c r="Y2" s="2"/>
      <c r="AA2" s="2"/>
      <c r="AB2" s="2"/>
      <c r="AD2" s="2"/>
      <c r="AE2" s="2"/>
      <c r="AG2" s="2"/>
      <c r="AH2" s="2"/>
      <c r="AJ2" s="2"/>
      <c r="AK2" s="2"/>
      <c r="AM2" s="2"/>
      <c r="AN2" s="2"/>
    </row>
    <row r="3" spans="1:40" ht="12.75">
      <c r="A3" s="2" t="s">
        <v>96</v>
      </c>
      <c r="B3" s="2"/>
      <c r="C3" s="2"/>
      <c r="D3" s="81">
        <v>7</v>
      </c>
      <c r="E3" s="81"/>
      <c r="F3" s="81"/>
      <c r="G3" s="81">
        <v>8</v>
      </c>
      <c r="H3" s="81"/>
      <c r="I3" s="81"/>
      <c r="J3" s="81">
        <v>8</v>
      </c>
      <c r="K3" s="81"/>
      <c r="L3" s="81"/>
      <c r="M3" s="81">
        <v>10</v>
      </c>
      <c r="N3" s="81"/>
      <c r="O3" s="81"/>
      <c r="P3" s="81">
        <v>7</v>
      </c>
      <c r="Q3" s="81"/>
      <c r="R3" s="81"/>
      <c r="S3" s="81">
        <v>10</v>
      </c>
      <c r="T3" s="81"/>
      <c r="U3" s="81"/>
      <c r="V3" s="81">
        <v>7</v>
      </c>
      <c r="W3" s="81"/>
      <c r="X3" s="81"/>
      <c r="Y3" s="2"/>
      <c r="AA3" s="2"/>
      <c r="AB3" s="2"/>
      <c r="AD3" s="2"/>
      <c r="AE3" s="2"/>
      <c r="AG3" s="2"/>
      <c r="AH3" s="2"/>
      <c r="AJ3" s="2"/>
      <c r="AK3" s="2"/>
      <c r="AM3" s="2"/>
      <c r="AN3" s="2"/>
    </row>
    <row r="4" spans="1:40" ht="12.75">
      <c r="A4" s="2" t="s">
        <v>97</v>
      </c>
      <c r="B4" s="2"/>
      <c r="C4" s="2"/>
      <c r="D4" s="81">
        <v>10</v>
      </c>
      <c r="E4" s="81"/>
      <c r="F4" s="81"/>
      <c r="G4" s="81">
        <v>11</v>
      </c>
      <c r="H4" s="81"/>
      <c r="I4" s="81"/>
      <c r="J4" s="81">
        <v>7</v>
      </c>
      <c r="K4" s="81"/>
      <c r="L4" s="81"/>
      <c r="M4" s="81">
        <v>8</v>
      </c>
      <c r="N4" s="81"/>
      <c r="O4" s="81"/>
      <c r="P4" s="81">
        <v>7</v>
      </c>
      <c r="Q4" s="81"/>
      <c r="R4" s="81"/>
      <c r="S4" s="81">
        <v>8</v>
      </c>
      <c r="T4" s="81"/>
      <c r="U4" s="81"/>
      <c r="V4" s="81">
        <v>6</v>
      </c>
      <c r="W4" s="81"/>
      <c r="X4" s="81"/>
      <c r="Y4" s="2"/>
      <c r="AA4" s="2"/>
      <c r="AB4" s="2"/>
      <c r="AD4" s="2"/>
      <c r="AE4" s="2"/>
      <c r="AG4" s="2"/>
      <c r="AH4" s="2"/>
      <c r="AJ4" s="2"/>
      <c r="AK4" s="2"/>
      <c r="AM4" s="2"/>
      <c r="AN4" s="2"/>
    </row>
    <row r="5" spans="1:40" ht="12.75">
      <c r="A5" s="2" t="s">
        <v>98</v>
      </c>
      <c r="B5" s="2"/>
      <c r="C5" s="2"/>
      <c r="D5" s="81">
        <v>6</v>
      </c>
      <c r="E5" s="81"/>
      <c r="F5" s="81"/>
      <c r="G5" s="81">
        <v>8</v>
      </c>
      <c r="H5" s="81"/>
      <c r="I5" s="81"/>
      <c r="J5" s="81">
        <v>9</v>
      </c>
      <c r="K5" s="81"/>
      <c r="L5" s="81"/>
      <c r="M5" s="81">
        <v>7</v>
      </c>
      <c r="N5" s="81"/>
      <c r="O5" s="81"/>
      <c r="P5" s="81">
        <v>8</v>
      </c>
      <c r="Q5" s="81"/>
      <c r="R5" s="81"/>
      <c r="S5" s="81">
        <v>11</v>
      </c>
      <c r="T5" s="81"/>
      <c r="U5" s="81"/>
      <c r="V5" s="81">
        <v>8</v>
      </c>
      <c r="W5" s="81"/>
      <c r="X5" s="81"/>
      <c r="Y5" s="2"/>
      <c r="AA5" s="2"/>
      <c r="AB5" s="2"/>
      <c r="AD5" s="2"/>
      <c r="AE5" s="2"/>
      <c r="AG5" s="2"/>
      <c r="AH5" s="2"/>
      <c r="AJ5" s="2"/>
      <c r="AK5" s="2"/>
      <c r="AM5" s="2"/>
      <c r="AN5" s="2"/>
    </row>
    <row r="6" spans="1:40" ht="12.75">
      <c r="A6" s="2" t="s">
        <v>99</v>
      </c>
      <c r="B6" s="2"/>
      <c r="C6" s="2"/>
      <c r="D6" s="81">
        <v>8</v>
      </c>
      <c r="E6" s="81"/>
      <c r="F6" s="81"/>
      <c r="G6" s="81">
        <v>7</v>
      </c>
      <c r="H6" s="81"/>
      <c r="I6" s="81"/>
      <c r="J6" s="81">
        <v>12</v>
      </c>
      <c r="K6" s="81"/>
      <c r="L6" s="81"/>
      <c r="M6" s="81">
        <v>6</v>
      </c>
      <c r="N6" s="81"/>
      <c r="O6" s="81"/>
      <c r="P6" s="81">
        <v>10</v>
      </c>
      <c r="Q6" s="81"/>
      <c r="R6" s="81"/>
      <c r="S6" s="81">
        <v>6</v>
      </c>
      <c r="T6" s="81"/>
      <c r="U6" s="81"/>
      <c r="V6" s="81">
        <v>8</v>
      </c>
      <c r="W6" s="81"/>
      <c r="X6" s="81"/>
      <c r="Y6" s="2"/>
      <c r="AA6" s="2"/>
      <c r="AB6" s="2"/>
      <c r="AD6" s="2"/>
      <c r="AE6" s="2"/>
      <c r="AG6" s="2"/>
      <c r="AH6" s="2"/>
      <c r="AJ6" s="2"/>
      <c r="AK6" s="2"/>
      <c r="AM6" s="2"/>
      <c r="AN6" s="2"/>
    </row>
    <row r="7" spans="1:40" ht="12.75">
      <c r="A7" s="2" t="s">
        <v>100</v>
      </c>
      <c r="B7" s="2"/>
      <c r="C7" s="2"/>
      <c r="D7" s="81">
        <v>12</v>
      </c>
      <c r="E7" s="81"/>
      <c r="F7" s="81"/>
      <c r="G7" s="81">
        <v>8</v>
      </c>
      <c r="H7" s="81"/>
      <c r="I7" s="81"/>
      <c r="J7" s="81">
        <v>8</v>
      </c>
      <c r="K7" s="81"/>
      <c r="L7" s="81"/>
      <c r="M7" s="81">
        <v>6</v>
      </c>
      <c r="N7" s="81"/>
      <c r="O7" s="81"/>
      <c r="P7" s="81">
        <v>7</v>
      </c>
      <c r="Q7" s="81"/>
      <c r="R7" s="81"/>
      <c r="S7" s="81">
        <v>9</v>
      </c>
      <c r="T7" s="81"/>
      <c r="U7" s="81"/>
      <c r="V7" s="81">
        <v>7</v>
      </c>
      <c r="W7" s="81"/>
      <c r="X7" s="81"/>
      <c r="Y7" s="2"/>
      <c r="AA7" s="2"/>
      <c r="AB7" s="2"/>
      <c r="AD7" s="2"/>
      <c r="AE7" s="2"/>
      <c r="AG7" s="2"/>
      <c r="AH7" s="2"/>
      <c r="AJ7" s="2"/>
      <c r="AK7" s="2"/>
      <c r="AM7" s="2"/>
      <c r="AN7" s="2"/>
    </row>
    <row r="8" spans="1:40" ht="12.75">
      <c r="A8" s="2" t="s">
        <v>101</v>
      </c>
      <c r="B8" s="2"/>
      <c r="C8" s="2"/>
      <c r="D8" s="81">
        <v>11</v>
      </c>
      <c r="E8" s="81"/>
      <c r="F8" s="81"/>
      <c r="G8" s="81">
        <v>9</v>
      </c>
      <c r="H8" s="81"/>
      <c r="I8" s="81"/>
      <c r="J8" s="81">
        <v>7</v>
      </c>
      <c r="K8" s="81"/>
      <c r="L8" s="81"/>
      <c r="M8" s="81">
        <v>9</v>
      </c>
      <c r="N8" s="81"/>
      <c r="O8" s="81"/>
      <c r="P8" s="81">
        <v>8</v>
      </c>
      <c r="Q8" s="81"/>
      <c r="R8" s="81"/>
      <c r="S8" s="81">
        <v>6</v>
      </c>
      <c r="T8" s="81"/>
      <c r="U8" s="81"/>
      <c r="V8" s="81">
        <v>7</v>
      </c>
      <c r="W8" s="81"/>
      <c r="X8" s="81"/>
      <c r="Y8" s="2"/>
      <c r="AA8" s="2"/>
      <c r="AB8" s="2"/>
      <c r="AD8" s="2"/>
      <c r="AE8" s="2"/>
      <c r="AG8" s="2"/>
      <c r="AH8" s="2"/>
      <c r="AJ8" s="2"/>
      <c r="AK8" s="2"/>
      <c r="AM8" s="2"/>
      <c r="AN8" s="2"/>
    </row>
    <row r="9" spans="1:40" ht="12.75">
      <c r="A9" s="2" t="s">
        <v>102</v>
      </c>
      <c r="B9" s="2"/>
      <c r="C9" s="2"/>
      <c r="D9" s="81">
        <v>10</v>
      </c>
      <c r="E9" s="81"/>
      <c r="F9" s="81"/>
      <c r="G9" s="81">
        <v>8</v>
      </c>
      <c r="H9" s="81"/>
      <c r="I9" s="81"/>
      <c r="J9" s="81">
        <v>7</v>
      </c>
      <c r="K9" s="81"/>
      <c r="L9" s="81"/>
      <c r="M9" s="81">
        <v>8</v>
      </c>
      <c r="N9" s="81"/>
      <c r="O9" s="81"/>
      <c r="P9" s="81">
        <v>6</v>
      </c>
      <c r="Q9" s="81"/>
      <c r="R9" s="81"/>
      <c r="S9" s="81">
        <v>10</v>
      </c>
      <c r="T9" s="81"/>
      <c r="U9" s="81"/>
      <c r="V9" s="81">
        <v>8</v>
      </c>
      <c r="W9" s="81"/>
      <c r="X9" s="81"/>
      <c r="Y9" s="2"/>
      <c r="AA9" s="2"/>
      <c r="AB9" s="2"/>
      <c r="AD9" s="2"/>
      <c r="AE9" s="2"/>
      <c r="AG9" s="2"/>
      <c r="AH9" s="2"/>
      <c r="AJ9" s="2"/>
      <c r="AK9" s="2"/>
      <c r="AM9" s="2"/>
      <c r="AN9" s="2"/>
    </row>
    <row r="11" spans="1:3" ht="12.75">
      <c r="A11" t="s">
        <v>103</v>
      </c>
      <c r="B11" t="s">
        <v>104</v>
      </c>
      <c r="C11" t="s">
        <v>105</v>
      </c>
    </row>
    <row r="12" spans="1:3" ht="12.75">
      <c r="A12" t="s">
        <v>106</v>
      </c>
      <c r="B12" t="s">
        <v>107</v>
      </c>
      <c r="C12" t="s">
        <v>108</v>
      </c>
    </row>
    <row r="13" spans="1:3" ht="12.75">
      <c r="A13" t="s">
        <v>109</v>
      </c>
      <c r="B13" t="s">
        <v>110</v>
      </c>
      <c r="C13" t="s">
        <v>111</v>
      </c>
    </row>
    <row r="14" spans="1:3" ht="12.75">
      <c r="A14" t="s">
        <v>112</v>
      </c>
      <c r="B14" t="s">
        <v>113</v>
      </c>
      <c r="C14" t="s">
        <v>114</v>
      </c>
    </row>
    <row r="15" spans="1:3" ht="12.75">
      <c r="A15" t="s">
        <v>115</v>
      </c>
      <c r="B15" t="s">
        <v>116</v>
      </c>
      <c r="C15" t="s">
        <v>117</v>
      </c>
    </row>
    <row r="16" spans="1:3" ht="12.75">
      <c r="A16" t="s">
        <v>118</v>
      </c>
      <c r="B16" t="s">
        <v>119</v>
      </c>
      <c r="C16" t="s">
        <v>120</v>
      </c>
    </row>
    <row r="17" spans="1:3" ht="12.75">
      <c r="A17" t="s">
        <v>121</v>
      </c>
      <c r="B17" t="s">
        <v>122</v>
      </c>
      <c r="C17" t="s">
        <v>123</v>
      </c>
    </row>
    <row r="18" spans="1:3" ht="12.75">
      <c r="A18" t="s">
        <v>124</v>
      </c>
      <c r="B18" t="s">
        <v>125</v>
      </c>
      <c r="C18" t="s">
        <v>126</v>
      </c>
    </row>
  </sheetData>
  <sheetProtection/>
  <mergeCells count="63">
    <mergeCell ref="V9:X9"/>
    <mergeCell ref="S8:U8"/>
    <mergeCell ref="S9:U9"/>
    <mergeCell ref="V1:X1"/>
    <mergeCell ref="V2:X2"/>
    <mergeCell ref="V3:X3"/>
    <mergeCell ref="V4:X4"/>
    <mergeCell ref="V5:X5"/>
    <mergeCell ref="V6:X6"/>
    <mergeCell ref="V7:X7"/>
    <mergeCell ref="V8:X8"/>
    <mergeCell ref="P7:R7"/>
    <mergeCell ref="P8:R8"/>
    <mergeCell ref="P9:R9"/>
    <mergeCell ref="S1:U1"/>
    <mergeCell ref="S2:U2"/>
    <mergeCell ref="S3:U3"/>
    <mergeCell ref="S4:U4"/>
    <mergeCell ref="S5:U5"/>
    <mergeCell ref="S6:U6"/>
    <mergeCell ref="S7:U7"/>
    <mergeCell ref="P1:R1"/>
    <mergeCell ref="P2:R2"/>
    <mergeCell ref="P3:R3"/>
    <mergeCell ref="P4:R4"/>
    <mergeCell ref="P5:R5"/>
    <mergeCell ref="P6:R6"/>
    <mergeCell ref="J9:L9"/>
    <mergeCell ref="M1:O1"/>
    <mergeCell ref="M2:O2"/>
    <mergeCell ref="M3:O3"/>
    <mergeCell ref="M4:O4"/>
    <mergeCell ref="M5:O5"/>
    <mergeCell ref="M6:O6"/>
    <mergeCell ref="M7:O7"/>
    <mergeCell ref="M8:O8"/>
    <mergeCell ref="M9:O9"/>
    <mergeCell ref="G8:I8"/>
    <mergeCell ref="G9:I9"/>
    <mergeCell ref="J1:L1"/>
    <mergeCell ref="J2:L2"/>
    <mergeCell ref="J3:L3"/>
    <mergeCell ref="J4:L4"/>
    <mergeCell ref="J5:L5"/>
    <mergeCell ref="J6:L6"/>
    <mergeCell ref="J7:L7"/>
    <mergeCell ref="J8:L8"/>
    <mergeCell ref="D7:F7"/>
    <mergeCell ref="D8:F8"/>
    <mergeCell ref="D9:F9"/>
    <mergeCell ref="G1:I1"/>
    <mergeCell ref="G2:I2"/>
    <mergeCell ref="G3:I3"/>
    <mergeCell ref="G4:I4"/>
    <mergeCell ref="G5:I5"/>
    <mergeCell ref="G6:I6"/>
    <mergeCell ref="G7:I7"/>
    <mergeCell ref="D1:F1"/>
    <mergeCell ref="D2:F2"/>
    <mergeCell ref="D3:F3"/>
    <mergeCell ref="D4:F4"/>
    <mergeCell ref="D5:F5"/>
    <mergeCell ref="D6:F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5"/>
  <cols>
    <col min="1" max="1" width="16.28125" style="0" bestFit="1" customWidth="1"/>
    <col min="2" max="8" width="5.28125" style="0" customWidth="1"/>
    <col min="10" max="10" width="10.7109375" style="0" customWidth="1"/>
    <col min="11" max="11" width="4.57421875" style="0" customWidth="1"/>
    <col min="12" max="12" width="4.7109375" style="0" customWidth="1"/>
    <col min="13" max="15" width="8.8515625" style="0" customWidth="1"/>
  </cols>
  <sheetData>
    <row r="1" spans="1:13" ht="12.75">
      <c r="A1" t="s">
        <v>151</v>
      </c>
      <c r="B1" t="s">
        <v>12</v>
      </c>
      <c r="C1" t="s">
        <v>13</v>
      </c>
      <c r="D1" t="s">
        <v>15</v>
      </c>
      <c r="E1" t="s">
        <v>16</v>
      </c>
      <c r="F1" t="s">
        <v>14</v>
      </c>
      <c r="G1" t="s">
        <v>17</v>
      </c>
      <c r="H1" t="s">
        <v>18</v>
      </c>
      <c r="J1" t="s">
        <v>82</v>
      </c>
      <c r="K1" t="s">
        <v>29</v>
      </c>
      <c r="L1" t="s">
        <v>24</v>
      </c>
      <c r="M1" t="s">
        <v>152</v>
      </c>
    </row>
    <row r="2" spans="1:15" ht="12.75">
      <c r="A2" t="s">
        <v>127</v>
      </c>
      <c r="B2">
        <v>1</v>
      </c>
      <c r="C2">
        <v>1</v>
      </c>
      <c r="D2">
        <v>1</v>
      </c>
      <c r="J2" t="s">
        <v>127</v>
      </c>
      <c r="K2">
        <v>7</v>
      </c>
      <c r="L2" s="66">
        <v>4</v>
      </c>
      <c r="M2" t="s">
        <v>127</v>
      </c>
      <c r="N2">
        <v>13</v>
      </c>
      <c r="O2">
        <v>10</v>
      </c>
    </row>
    <row r="3" spans="1:15" ht="12.75">
      <c r="A3" t="s">
        <v>128</v>
      </c>
      <c r="C3">
        <v>1</v>
      </c>
      <c r="E3">
        <v>1</v>
      </c>
      <c r="G3">
        <v>1</v>
      </c>
      <c r="J3" t="s">
        <v>128</v>
      </c>
      <c r="K3">
        <v>5</v>
      </c>
      <c r="L3">
        <v>6</v>
      </c>
      <c r="M3" t="s">
        <v>128</v>
      </c>
      <c r="N3">
        <v>11</v>
      </c>
      <c r="O3">
        <v>12</v>
      </c>
    </row>
    <row r="4" spans="1:15" ht="12.75">
      <c r="A4" t="s">
        <v>129</v>
      </c>
      <c r="E4">
        <v>1</v>
      </c>
      <c r="F4">
        <v>1</v>
      </c>
      <c r="G4">
        <v>1</v>
      </c>
      <c r="J4" t="s">
        <v>129</v>
      </c>
      <c r="K4">
        <v>4</v>
      </c>
      <c r="L4">
        <v>7</v>
      </c>
      <c r="M4" t="s">
        <v>129</v>
      </c>
      <c r="N4">
        <v>10</v>
      </c>
      <c r="O4">
        <v>13</v>
      </c>
    </row>
    <row r="5" spans="1:15" ht="12.75">
      <c r="A5" t="s">
        <v>130</v>
      </c>
      <c r="C5">
        <v>1</v>
      </c>
      <c r="D5">
        <v>1</v>
      </c>
      <c r="F5">
        <v>1</v>
      </c>
      <c r="J5" t="s">
        <v>130</v>
      </c>
      <c r="K5">
        <v>6</v>
      </c>
      <c r="L5">
        <v>5</v>
      </c>
      <c r="M5" t="s">
        <v>130</v>
      </c>
      <c r="N5">
        <v>12</v>
      </c>
      <c r="O5">
        <v>11</v>
      </c>
    </row>
    <row r="6" spans="1:15" ht="12.75">
      <c r="A6" t="s">
        <v>131</v>
      </c>
      <c r="C6">
        <v>1</v>
      </c>
      <c r="E6">
        <v>1</v>
      </c>
      <c r="F6">
        <v>1</v>
      </c>
      <c r="J6" t="s">
        <v>141</v>
      </c>
      <c r="K6">
        <v>9</v>
      </c>
      <c r="L6">
        <v>6</v>
      </c>
      <c r="M6" t="s">
        <v>131</v>
      </c>
      <c r="N6">
        <v>10</v>
      </c>
      <c r="O6">
        <v>13</v>
      </c>
    </row>
    <row r="7" spans="1:15" ht="12.75">
      <c r="A7" t="s">
        <v>132</v>
      </c>
      <c r="C7">
        <v>1</v>
      </c>
      <c r="F7">
        <v>1</v>
      </c>
      <c r="G7">
        <v>1</v>
      </c>
      <c r="J7" t="s">
        <v>142</v>
      </c>
      <c r="K7">
        <v>10</v>
      </c>
      <c r="L7">
        <v>5</v>
      </c>
      <c r="M7" t="s">
        <v>132</v>
      </c>
      <c r="N7">
        <v>12</v>
      </c>
      <c r="O7">
        <v>11</v>
      </c>
    </row>
    <row r="8" spans="1:15" ht="12.75">
      <c r="A8" t="s">
        <v>133</v>
      </c>
      <c r="B8">
        <v>1</v>
      </c>
      <c r="C8">
        <v>1</v>
      </c>
      <c r="G8">
        <v>1</v>
      </c>
      <c r="J8" t="s">
        <v>143</v>
      </c>
      <c r="K8">
        <v>8</v>
      </c>
      <c r="L8">
        <v>7</v>
      </c>
      <c r="M8" t="s">
        <v>133</v>
      </c>
      <c r="N8">
        <v>12</v>
      </c>
      <c r="O8">
        <v>11</v>
      </c>
    </row>
    <row r="9" spans="1:15" ht="12.75">
      <c r="A9" t="s">
        <v>134</v>
      </c>
      <c r="E9">
        <v>1</v>
      </c>
      <c r="G9">
        <v>1</v>
      </c>
      <c r="H9">
        <v>1</v>
      </c>
      <c r="J9" t="s">
        <v>144</v>
      </c>
      <c r="K9">
        <v>7</v>
      </c>
      <c r="L9">
        <v>8</v>
      </c>
      <c r="M9" t="s">
        <v>134</v>
      </c>
      <c r="N9">
        <v>8</v>
      </c>
      <c r="O9">
        <v>15</v>
      </c>
    </row>
    <row r="10" spans="1:15" ht="12.75">
      <c r="A10" t="s">
        <v>135</v>
      </c>
      <c r="E10">
        <v>1</v>
      </c>
      <c r="F10">
        <v>1</v>
      </c>
      <c r="H10">
        <v>1</v>
      </c>
      <c r="J10" t="s">
        <v>145</v>
      </c>
      <c r="K10">
        <v>6</v>
      </c>
      <c r="L10">
        <v>9</v>
      </c>
      <c r="M10" t="s">
        <v>135</v>
      </c>
      <c r="N10">
        <v>9</v>
      </c>
      <c r="O10">
        <v>14</v>
      </c>
    </row>
    <row r="11" spans="1:15" ht="12.75">
      <c r="A11" t="s">
        <v>136</v>
      </c>
      <c r="D11">
        <v>1</v>
      </c>
      <c r="G11">
        <v>1</v>
      </c>
      <c r="H11">
        <v>1</v>
      </c>
      <c r="J11" t="s">
        <v>146</v>
      </c>
      <c r="K11">
        <v>5</v>
      </c>
      <c r="L11">
        <v>10</v>
      </c>
      <c r="M11" t="s">
        <v>136</v>
      </c>
      <c r="N11">
        <v>11</v>
      </c>
      <c r="O11">
        <v>12</v>
      </c>
    </row>
    <row r="12" spans="1:15" ht="12.75">
      <c r="A12" t="s">
        <v>137</v>
      </c>
      <c r="C12">
        <v>1</v>
      </c>
      <c r="D12">
        <v>1</v>
      </c>
      <c r="E12">
        <v>1</v>
      </c>
      <c r="J12" t="s">
        <v>147</v>
      </c>
      <c r="K12">
        <v>8</v>
      </c>
      <c r="L12">
        <v>7</v>
      </c>
      <c r="M12" t="s">
        <v>137</v>
      </c>
      <c r="N12">
        <v>10</v>
      </c>
      <c r="O12">
        <v>13</v>
      </c>
    </row>
    <row r="13" spans="1:15" ht="12.75">
      <c r="A13" t="s">
        <v>138</v>
      </c>
      <c r="F13">
        <v>1</v>
      </c>
      <c r="G13">
        <v>1</v>
      </c>
      <c r="H13">
        <v>1</v>
      </c>
      <c r="J13" t="s">
        <v>148</v>
      </c>
      <c r="K13">
        <v>7</v>
      </c>
      <c r="L13">
        <v>8</v>
      </c>
      <c r="M13" t="s">
        <v>138</v>
      </c>
      <c r="N13">
        <v>10</v>
      </c>
      <c r="O13">
        <v>13</v>
      </c>
    </row>
    <row r="14" spans="1:15" ht="12.75">
      <c r="A14" t="s">
        <v>139</v>
      </c>
      <c r="B14">
        <v>1</v>
      </c>
      <c r="D14">
        <v>1</v>
      </c>
      <c r="G14">
        <v>1</v>
      </c>
      <c r="M14" t="s">
        <v>139</v>
      </c>
      <c r="N14">
        <v>12</v>
      </c>
      <c r="O14">
        <v>11</v>
      </c>
    </row>
    <row r="15" spans="1:15" ht="12.75">
      <c r="A15" t="s">
        <v>140</v>
      </c>
      <c r="B15">
        <v>1</v>
      </c>
      <c r="C15">
        <v>1</v>
      </c>
      <c r="F15">
        <v>1</v>
      </c>
      <c r="J15" t="s">
        <v>7</v>
      </c>
      <c r="M15" t="s">
        <v>140</v>
      </c>
      <c r="N15">
        <v>12</v>
      </c>
      <c r="O15">
        <v>11</v>
      </c>
    </row>
    <row r="16" spans="10:15" ht="12.75">
      <c r="J16" t="s">
        <v>153</v>
      </c>
      <c r="M16" t="s">
        <v>149</v>
      </c>
      <c r="N16">
        <v>10</v>
      </c>
      <c r="O16">
        <v>13</v>
      </c>
    </row>
    <row r="17" spans="1:15" ht="12.75">
      <c r="A17" t="s">
        <v>141</v>
      </c>
      <c r="B17">
        <v>2</v>
      </c>
      <c r="C17">
        <v>2</v>
      </c>
      <c r="D17">
        <v>1</v>
      </c>
      <c r="J17" t="s">
        <v>154</v>
      </c>
      <c r="M17" t="s">
        <v>150</v>
      </c>
      <c r="N17">
        <v>12</v>
      </c>
      <c r="O17">
        <v>11</v>
      </c>
    </row>
    <row r="18" spans="1:15" ht="12.75">
      <c r="A18" t="s">
        <v>142</v>
      </c>
      <c r="B18">
        <v>2</v>
      </c>
      <c r="C18">
        <v>1</v>
      </c>
      <c r="D18">
        <v>1</v>
      </c>
      <c r="G18">
        <v>1</v>
      </c>
      <c r="J18" t="s">
        <v>155</v>
      </c>
      <c r="M18" t="s">
        <v>157</v>
      </c>
      <c r="N18">
        <v>13</v>
      </c>
      <c r="O18">
        <v>10</v>
      </c>
    </row>
    <row r="19" spans="1:15" ht="12.75">
      <c r="A19" t="s">
        <v>143</v>
      </c>
      <c r="B19">
        <v>1</v>
      </c>
      <c r="C19">
        <v>1</v>
      </c>
      <c r="D19">
        <v>1</v>
      </c>
      <c r="G19">
        <v>2</v>
      </c>
      <c r="J19" t="s">
        <v>156</v>
      </c>
      <c r="M19" t="s">
        <v>158</v>
      </c>
      <c r="N19">
        <v>11</v>
      </c>
      <c r="O19">
        <v>12</v>
      </c>
    </row>
    <row r="20" spans="1:15" ht="12.75">
      <c r="A20" t="s">
        <v>144</v>
      </c>
      <c r="C20">
        <v>1</v>
      </c>
      <c r="E20">
        <v>1</v>
      </c>
      <c r="G20">
        <v>2</v>
      </c>
      <c r="H20">
        <v>1</v>
      </c>
      <c r="M20" t="s">
        <v>159</v>
      </c>
      <c r="N20">
        <v>11</v>
      </c>
      <c r="O20">
        <v>12</v>
      </c>
    </row>
    <row r="21" spans="1:15" ht="12.75">
      <c r="A21" t="s">
        <v>145</v>
      </c>
      <c r="E21">
        <v>2</v>
      </c>
      <c r="F21">
        <v>2</v>
      </c>
      <c r="G21">
        <v>1</v>
      </c>
      <c r="M21" t="s">
        <v>160</v>
      </c>
      <c r="N21">
        <v>12</v>
      </c>
      <c r="O21">
        <v>11</v>
      </c>
    </row>
    <row r="22" spans="1:15" ht="12.75">
      <c r="A22" t="s">
        <v>146</v>
      </c>
      <c r="E22">
        <v>2</v>
      </c>
      <c r="F22">
        <v>1</v>
      </c>
      <c r="G22">
        <v>2</v>
      </c>
      <c r="M22" t="s">
        <v>161</v>
      </c>
      <c r="N22">
        <v>9</v>
      </c>
      <c r="O22">
        <v>14</v>
      </c>
    </row>
    <row r="23" spans="1:6" ht="12.75">
      <c r="A23" t="s">
        <v>147</v>
      </c>
      <c r="C23">
        <v>1</v>
      </c>
      <c r="D23">
        <v>2</v>
      </c>
      <c r="F23">
        <v>2</v>
      </c>
    </row>
    <row r="24" spans="1:8" ht="12.75">
      <c r="A24" t="s">
        <v>148</v>
      </c>
      <c r="C24">
        <v>2</v>
      </c>
      <c r="F24">
        <v>1</v>
      </c>
      <c r="H24">
        <v>2</v>
      </c>
    </row>
    <row r="26" spans="1:6" ht="12.75">
      <c r="A26" t="s">
        <v>149</v>
      </c>
      <c r="D26">
        <v>1</v>
      </c>
      <c r="E26">
        <v>1</v>
      </c>
      <c r="F26">
        <v>1</v>
      </c>
    </row>
    <row r="27" spans="1:7" ht="12.75">
      <c r="A27" t="s">
        <v>150</v>
      </c>
      <c r="B27">
        <v>1</v>
      </c>
      <c r="E27">
        <v>1</v>
      </c>
      <c r="G27">
        <v>1</v>
      </c>
    </row>
    <row r="29" spans="1:8" ht="12.75">
      <c r="A29" t="s">
        <v>157</v>
      </c>
      <c r="C29">
        <v>1</v>
      </c>
      <c r="G29">
        <v>1</v>
      </c>
      <c r="H29">
        <v>1</v>
      </c>
    </row>
    <row r="30" spans="1:7" ht="12.75">
      <c r="A30" t="s">
        <v>158</v>
      </c>
      <c r="C30">
        <v>1</v>
      </c>
      <c r="E30">
        <v>1</v>
      </c>
      <c r="G30">
        <v>1</v>
      </c>
    </row>
    <row r="31" spans="1:6" ht="12.75">
      <c r="A31" t="s">
        <v>159</v>
      </c>
      <c r="C31">
        <v>1</v>
      </c>
      <c r="E31">
        <v>1</v>
      </c>
      <c r="F31">
        <v>1</v>
      </c>
    </row>
    <row r="32" spans="1:8" ht="12.75">
      <c r="A32" t="s">
        <v>160</v>
      </c>
      <c r="C32">
        <v>1</v>
      </c>
      <c r="D32">
        <v>1</v>
      </c>
      <c r="H32">
        <v>1</v>
      </c>
    </row>
    <row r="33" spans="1:7" ht="12.75">
      <c r="A33" t="s">
        <v>161</v>
      </c>
      <c r="C33">
        <v>1</v>
      </c>
      <c r="E33">
        <v>1</v>
      </c>
      <c r="G33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kunimi</dc:creator>
  <cp:keywords/>
  <dc:description/>
  <cp:lastModifiedBy>takitubo</cp:lastModifiedBy>
  <cp:lastPrinted>2011-10-05T13:23:09Z</cp:lastPrinted>
  <dcterms:created xsi:type="dcterms:W3CDTF">2011-10-03T23:46:03Z</dcterms:created>
  <dcterms:modified xsi:type="dcterms:W3CDTF">2012-01-31T13:36:10Z</dcterms:modified>
  <cp:category/>
  <cp:version/>
  <cp:contentType/>
  <cp:contentStatus/>
</cp:coreProperties>
</file>