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7190" windowHeight="10515"/>
  </bookViews>
  <sheets>
    <sheet name="SKILL" sheetId="1" r:id="rId1"/>
    <sheet name="SKILLS" sheetId="7" r:id="rId2"/>
  </sheets>
  <calcPr calcId="145621"/>
</workbook>
</file>

<file path=xl/calcChain.xml><?xml version="1.0" encoding="utf-8"?>
<calcChain xmlns="http://schemas.openxmlformats.org/spreadsheetml/2006/main">
  <c r="I44" i="1" l="1"/>
  <c r="T38" i="1" l="1"/>
  <c r="AZ36" i="1" l="1"/>
  <c r="AZ37" i="1" s="1"/>
  <c r="AZ38" i="1" s="1"/>
  <c r="AZ39" i="1" s="1"/>
  <c r="AZ40" i="1" s="1"/>
  <c r="C51" i="1" l="1"/>
  <c r="C52" i="1" s="1"/>
  <c r="C53" i="1" s="1"/>
  <c r="C54" i="1" s="1"/>
  <c r="C55" i="1" l="1"/>
  <c r="C56" i="1" s="1"/>
  <c r="C57" i="1" s="1"/>
  <c r="C58" i="1" s="1"/>
  <c r="C59" i="1" s="1"/>
  <c r="C50" i="1"/>
  <c r="M37" i="1" s="1"/>
  <c r="F37" i="1" l="1"/>
  <c r="K37" i="1"/>
  <c r="E37" i="1"/>
  <c r="P37" i="1"/>
  <c r="G37" i="1"/>
  <c r="C37" i="1"/>
  <c r="D37" i="1"/>
  <c r="J37" i="1"/>
  <c r="H37" i="1"/>
  <c r="I37" i="1"/>
  <c r="N37" i="1"/>
  <c r="O37" i="1"/>
  <c r="L37" i="1"/>
  <c r="D50" i="1"/>
  <c r="D51" i="1"/>
  <c r="P35" i="1"/>
  <c r="P39" i="1" s="1"/>
  <c r="O35" i="1"/>
  <c r="N35" i="1"/>
  <c r="L35" i="1"/>
  <c r="J35" i="1"/>
  <c r="J39" i="1" s="1"/>
  <c r="H35" i="1"/>
  <c r="H39" i="1" s="1"/>
  <c r="G35" i="1"/>
  <c r="G39" i="1" s="1"/>
  <c r="AV78" i="1"/>
  <c r="AV79" i="1" s="1"/>
  <c r="AV80" i="1" s="1"/>
  <c r="AV81" i="1" s="1"/>
  <c r="AV82" i="1" s="1"/>
  <c r="AV83" i="1" s="1"/>
  <c r="AV84" i="1" s="1"/>
  <c r="AV85" i="1" s="1"/>
  <c r="AV86" i="1" s="1"/>
  <c r="AV87" i="1" s="1"/>
  <c r="AQ12" i="1"/>
  <c r="AQ11" i="1"/>
  <c r="AQ10" i="1"/>
  <c r="AQ9" i="1"/>
  <c r="AQ8" i="1"/>
  <c r="AQ7" i="1"/>
  <c r="AQ6" i="1"/>
  <c r="AQ5" i="1"/>
  <c r="AQ4" i="1"/>
  <c r="AQ3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C41" i="1"/>
  <c r="Q31" i="1"/>
  <c r="S31" i="1" s="1"/>
  <c r="O33" i="1"/>
  <c r="Q30" i="1"/>
  <c r="S30" i="1" s="1"/>
  <c r="N33" i="1"/>
  <c r="Q23" i="1"/>
  <c r="T23" i="1" s="1"/>
  <c r="N39" i="1" l="1"/>
  <c r="O39" i="1"/>
  <c r="O40" i="1" s="1"/>
  <c r="N40" i="1"/>
  <c r="L39" i="1"/>
  <c r="M35" i="1"/>
  <c r="M39" i="1" s="1"/>
  <c r="C35" i="1"/>
  <c r="C39" i="1" s="1"/>
  <c r="D35" i="1"/>
  <c r="D39" i="1" s="1"/>
  <c r="I35" i="1"/>
  <c r="I39" i="1" s="1"/>
  <c r="F35" i="1"/>
  <c r="F39" i="1" s="1"/>
  <c r="K35" i="1"/>
  <c r="K39" i="1" s="1"/>
  <c r="D52" i="1"/>
  <c r="S23" i="1"/>
  <c r="E35" i="1"/>
  <c r="E39" i="1" s="1"/>
  <c r="T31" i="1"/>
  <c r="T30" i="1"/>
  <c r="Q4" i="1"/>
  <c r="S4" i="1" s="1"/>
  <c r="Q5" i="1"/>
  <c r="S5" i="1" s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4" i="1"/>
  <c r="Q25" i="1"/>
  <c r="Q26" i="1"/>
  <c r="Q27" i="1"/>
  <c r="Q28" i="1"/>
  <c r="Q29" i="1"/>
  <c r="Q32" i="1"/>
  <c r="Q3" i="1"/>
  <c r="T3" i="1" s="1"/>
  <c r="D33" i="1"/>
  <c r="E33" i="1"/>
  <c r="F33" i="1"/>
  <c r="G33" i="1"/>
  <c r="G40" i="1" s="1"/>
  <c r="H33" i="1"/>
  <c r="H40" i="1" s="1"/>
  <c r="I33" i="1"/>
  <c r="J33" i="1"/>
  <c r="J40" i="1" s="1"/>
  <c r="K33" i="1"/>
  <c r="K40" i="1" s="1"/>
  <c r="L33" i="1"/>
  <c r="M33" i="1"/>
  <c r="P33" i="1"/>
  <c r="P40" i="1" s="1"/>
  <c r="C33" i="1"/>
  <c r="L40" i="1" l="1"/>
  <c r="I40" i="1"/>
  <c r="D40" i="1"/>
  <c r="M40" i="1"/>
  <c r="F40" i="1"/>
  <c r="E40" i="1"/>
  <c r="C40" i="1"/>
  <c r="D42" i="1"/>
  <c r="H42" i="1"/>
  <c r="L42" i="1"/>
  <c r="P42" i="1"/>
  <c r="E42" i="1"/>
  <c r="I42" i="1"/>
  <c r="M42" i="1"/>
  <c r="D53" i="1"/>
  <c r="F42" i="1"/>
  <c r="J42" i="1"/>
  <c r="G42" i="1"/>
  <c r="K42" i="1"/>
  <c r="T16" i="1"/>
  <c r="S16" i="1"/>
  <c r="T29" i="1"/>
  <c r="S29" i="1"/>
  <c r="T25" i="1"/>
  <c r="S25" i="1"/>
  <c r="T20" i="1"/>
  <c r="S20" i="1"/>
  <c r="T12" i="1"/>
  <c r="S12" i="1"/>
  <c r="T8" i="1"/>
  <c r="S8" i="1"/>
  <c r="T28" i="1"/>
  <c r="S28" i="1"/>
  <c r="T24" i="1"/>
  <c r="S24" i="1"/>
  <c r="T19" i="1"/>
  <c r="S19" i="1"/>
  <c r="T15" i="1"/>
  <c r="S15" i="1"/>
  <c r="T7" i="1"/>
  <c r="S7" i="1"/>
  <c r="S3" i="1"/>
  <c r="T27" i="1"/>
  <c r="S27" i="1"/>
  <c r="T22" i="1"/>
  <c r="S22" i="1"/>
  <c r="T18" i="1"/>
  <c r="S18" i="1"/>
  <c r="T14" i="1"/>
  <c r="S14" i="1"/>
  <c r="T6" i="1"/>
  <c r="S6" i="1"/>
  <c r="T32" i="1"/>
  <c r="S32" i="1"/>
  <c r="T26" i="1"/>
  <c r="S26" i="1"/>
  <c r="T21" i="1"/>
  <c r="S21" i="1"/>
  <c r="T17" i="1"/>
  <c r="S17" i="1"/>
  <c r="T9" i="1"/>
  <c r="S9" i="1"/>
  <c r="T10" i="1"/>
  <c r="S10" i="1"/>
  <c r="T13" i="1"/>
  <c r="S13" i="1"/>
  <c r="T11" i="1"/>
  <c r="S11" i="1"/>
  <c r="T5" i="1"/>
  <c r="T4" i="1"/>
  <c r="Q41" i="1"/>
  <c r="C42" i="1" l="1"/>
  <c r="O42" i="1"/>
  <c r="N42" i="1"/>
  <c r="D54" i="1"/>
  <c r="S33" i="1"/>
  <c r="Q42" i="1" l="1"/>
  <c r="Q40" i="1"/>
  <c r="D55" i="1"/>
  <c r="D57" i="1" l="1"/>
  <c r="D56" i="1"/>
</calcChain>
</file>

<file path=xl/sharedStrings.xml><?xml version="1.0" encoding="utf-8"?>
<sst xmlns="http://schemas.openxmlformats.org/spreadsheetml/2006/main" count="1201" uniqueCount="446">
  <si>
    <t>戦士</t>
    <rPh sb="0" eb="2">
      <t>センシ</t>
    </rPh>
    <phoneticPr fontId="1"/>
  </si>
  <si>
    <t>僧侶</t>
    <rPh sb="0" eb="2">
      <t>ソウリョ</t>
    </rPh>
    <phoneticPr fontId="1"/>
  </si>
  <si>
    <t>魔法使い</t>
    <rPh sb="0" eb="3">
      <t>マホウツカ</t>
    </rPh>
    <phoneticPr fontId="1"/>
  </si>
  <si>
    <t>盗賊</t>
    <rPh sb="0" eb="2">
      <t>トウゾク</t>
    </rPh>
    <phoneticPr fontId="1"/>
  </si>
  <si>
    <t>旅芸人</t>
    <rPh sb="0" eb="3">
      <t>タビゲイニン</t>
    </rPh>
    <phoneticPr fontId="1"/>
  </si>
  <si>
    <t>パラディン</t>
    <phoneticPr fontId="1"/>
  </si>
  <si>
    <t>魔法戦士</t>
    <rPh sb="0" eb="2">
      <t>マホウ</t>
    </rPh>
    <rPh sb="2" eb="4">
      <t>センシ</t>
    </rPh>
    <phoneticPr fontId="1"/>
  </si>
  <si>
    <t>レンジャー</t>
    <phoneticPr fontId="1"/>
  </si>
  <si>
    <t>賢者</t>
    <rPh sb="0" eb="2">
      <t>ケンジャ</t>
    </rPh>
    <phoneticPr fontId="1"/>
  </si>
  <si>
    <t>スーパースター</t>
    <phoneticPr fontId="1"/>
  </si>
  <si>
    <t>武闘家</t>
    <rPh sb="0" eb="1">
      <t>ブ</t>
    </rPh>
    <rPh sb="1" eb="2">
      <t>タタカ</t>
    </rPh>
    <rPh sb="2" eb="3">
      <t>イエ</t>
    </rPh>
    <phoneticPr fontId="1"/>
  </si>
  <si>
    <t>バトルマスター</t>
    <phoneticPr fontId="1"/>
  </si>
  <si>
    <t>片手剣</t>
    <rPh sb="0" eb="2">
      <t>カタテ</t>
    </rPh>
    <rPh sb="2" eb="3">
      <t>ケン</t>
    </rPh>
    <phoneticPr fontId="1"/>
  </si>
  <si>
    <t>両手剣</t>
    <rPh sb="0" eb="2">
      <t>リョウテ</t>
    </rPh>
    <rPh sb="2" eb="3">
      <t>ケン</t>
    </rPh>
    <phoneticPr fontId="1"/>
  </si>
  <si>
    <t>オノ</t>
    <phoneticPr fontId="1"/>
  </si>
  <si>
    <t>ヤリ</t>
    <phoneticPr fontId="1"/>
  </si>
  <si>
    <t>スティック</t>
    <phoneticPr fontId="1"/>
  </si>
  <si>
    <t>棍</t>
    <rPh sb="0" eb="1">
      <t>ゴン</t>
    </rPh>
    <phoneticPr fontId="1"/>
  </si>
  <si>
    <t>両手杖</t>
    <rPh sb="0" eb="2">
      <t>リョウテ</t>
    </rPh>
    <rPh sb="2" eb="3">
      <t>ツエ</t>
    </rPh>
    <phoneticPr fontId="1"/>
  </si>
  <si>
    <t>短剣</t>
    <rPh sb="0" eb="2">
      <t>タンケン</t>
    </rPh>
    <phoneticPr fontId="1"/>
  </si>
  <si>
    <t>ムチ</t>
    <phoneticPr fontId="1"/>
  </si>
  <si>
    <t>ツメ</t>
    <phoneticPr fontId="1"/>
  </si>
  <si>
    <t>扇</t>
    <rPh sb="0" eb="1">
      <t>オウギ</t>
    </rPh>
    <phoneticPr fontId="1"/>
  </si>
  <si>
    <t>ハンマー</t>
    <phoneticPr fontId="1"/>
  </si>
  <si>
    <t>弓</t>
    <rPh sb="0" eb="1">
      <t>ユミ</t>
    </rPh>
    <phoneticPr fontId="1"/>
  </si>
  <si>
    <t>ブーメラン</t>
    <phoneticPr fontId="1"/>
  </si>
  <si>
    <t>盾</t>
    <rPh sb="0" eb="1">
      <t>タテ</t>
    </rPh>
    <phoneticPr fontId="1"/>
  </si>
  <si>
    <t>格闘</t>
    <rPh sb="0" eb="2">
      <t>カクトウ</t>
    </rPh>
    <phoneticPr fontId="1"/>
  </si>
  <si>
    <t>ゆうかん</t>
    <phoneticPr fontId="1"/>
  </si>
  <si>
    <t>しんこう</t>
    <phoneticPr fontId="1"/>
  </si>
  <si>
    <t>まほう</t>
    <phoneticPr fontId="1"/>
  </si>
  <si>
    <t>きあい</t>
    <phoneticPr fontId="1"/>
  </si>
  <si>
    <t>おたから</t>
    <phoneticPr fontId="1"/>
  </si>
  <si>
    <t>きょくげい</t>
    <phoneticPr fontId="1"/>
  </si>
  <si>
    <t>とうこん</t>
    <phoneticPr fontId="1"/>
  </si>
  <si>
    <t>はくあい</t>
    <phoneticPr fontId="1"/>
  </si>
  <si>
    <t>フォース</t>
    <phoneticPr fontId="1"/>
  </si>
  <si>
    <t>サバイバル</t>
    <phoneticPr fontId="1"/>
  </si>
  <si>
    <t>さとり</t>
    <phoneticPr fontId="1"/>
  </si>
  <si>
    <t>オーラ</t>
    <phoneticPr fontId="1"/>
  </si>
  <si>
    <t>現在のレベル</t>
    <rPh sb="0" eb="2">
      <t>ゲンザイ</t>
    </rPh>
    <phoneticPr fontId="1"/>
  </si>
  <si>
    <t>合計</t>
    <rPh sb="0" eb="2">
      <t>ゴウケイ</t>
    </rPh>
    <phoneticPr fontId="1"/>
  </si>
  <si>
    <t>過不足スキルP</t>
    <rPh sb="0" eb="3">
      <t>カブソク</t>
    </rPh>
    <phoneticPr fontId="1"/>
  </si>
  <si>
    <t>所持スキルP</t>
    <rPh sb="0" eb="2">
      <t>ショジ</t>
    </rPh>
    <phoneticPr fontId="1"/>
  </si>
  <si>
    <t>入手</t>
  </si>
  <si>
    <t>通算</t>
  </si>
  <si>
    <t>-</t>
  </si>
  <si>
    <t>スキル名</t>
  </si>
  <si>
    <t>かえん斬り</t>
  </si>
  <si>
    <t>装備時攻撃力+5</t>
  </si>
  <si>
    <t>ドラゴン斬り</t>
  </si>
  <si>
    <t>ミラクルソード</t>
  </si>
  <si>
    <t>装備時攻撃力+10</t>
  </si>
  <si>
    <t>はやぶさ斬り</t>
  </si>
  <si>
    <t>装備時攻撃力+15</t>
  </si>
  <si>
    <t>ギガスラッシュ</t>
  </si>
  <si>
    <t>装備時こうげき力+5</t>
  </si>
  <si>
    <t>装備時かいしん率+2％</t>
  </si>
  <si>
    <t>装備時こうげき力+10</t>
  </si>
  <si>
    <t>装備時武器ガード+4％</t>
  </si>
  <si>
    <t>装備時こうげき力+15</t>
  </si>
  <si>
    <t>ブレードガード</t>
  </si>
  <si>
    <t>ドラゴンスラッシュ</t>
  </si>
  <si>
    <t>ぶんまわし</t>
  </si>
  <si>
    <t>装備時武器ガード率+4％</t>
  </si>
  <si>
    <t>フリーズブレード</t>
  </si>
  <si>
    <t>装備時こうげき力+20</t>
  </si>
  <si>
    <t>渾身斬り</t>
  </si>
  <si>
    <t>たいぼく斬</t>
  </si>
  <si>
    <t>蒼天魔斬</t>
  </si>
  <si>
    <t>かぶと割り</t>
  </si>
  <si>
    <t>まじん斬り</t>
  </si>
  <si>
    <t>オノむそう</t>
  </si>
  <si>
    <t>ウェイトブレイク</t>
  </si>
  <si>
    <t>ドラムクラッシュ</t>
  </si>
  <si>
    <t>シールドブレイク</t>
  </si>
  <si>
    <t>装備時かいしん率+2%</t>
  </si>
  <si>
    <t>MPブレイク</t>
  </si>
  <si>
    <t>キャンセルショット</t>
  </si>
  <si>
    <t>ランドインパクト</t>
  </si>
  <si>
    <t>キラーブーン</t>
  </si>
  <si>
    <t>スリープダガー</t>
  </si>
  <si>
    <t>攻撃時たまにMP回復</t>
  </si>
  <si>
    <t>ヒュプノスハント</t>
  </si>
  <si>
    <t>ヴァイパーファング</t>
  </si>
  <si>
    <t>タナトスハント</t>
  </si>
  <si>
    <t>ウィングブロウ</t>
  </si>
  <si>
    <t>裂鋼拳</t>
  </si>
  <si>
    <t>必中拳</t>
  </si>
  <si>
    <t>タイガークロー</t>
  </si>
  <si>
    <t>ゴールドフィンガー</t>
  </si>
  <si>
    <t>らせん打ち</t>
  </si>
  <si>
    <t>愛のムチ</t>
  </si>
  <si>
    <t>スパークショット</t>
  </si>
  <si>
    <t>しばり打ち</t>
  </si>
  <si>
    <t>地ばしり打ち</t>
  </si>
  <si>
    <t>装備時効果範囲+2m</t>
  </si>
  <si>
    <t>双竜打ち</t>
  </si>
  <si>
    <t>足ばらい</t>
  </si>
  <si>
    <t>黄泉おくり</t>
  </si>
  <si>
    <t>なぎはらい</t>
  </si>
  <si>
    <t>装備時みかわし率+4％</t>
  </si>
  <si>
    <t>氷結らんげき</t>
  </si>
  <si>
    <t>天地のかまえ</t>
  </si>
  <si>
    <t>花ふぶき</t>
  </si>
  <si>
    <t>装備時会心率+2％</t>
  </si>
  <si>
    <t>明鏡止水</t>
  </si>
  <si>
    <t>波紋乱舞</t>
  </si>
  <si>
    <t>装備時みとれる+5％</t>
  </si>
  <si>
    <t>おうぎのまい</t>
  </si>
  <si>
    <t>アゲハ乱舞</t>
  </si>
  <si>
    <t>けもの突き</t>
  </si>
  <si>
    <t>装備時武器ガード率+3％</t>
  </si>
  <si>
    <t>雷鳴突き</t>
  </si>
  <si>
    <t>一閃突き</t>
  </si>
  <si>
    <t>狼牙突き</t>
  </si>
  <si>
    <t>マジックアロー</t>
  </si>
  <si>
    <t>装備時射程距離+2m</t>
  </si>
  <si>
    <t>バードシュート</t>
  </si>
  <si>
    <t>サンダーボルト</t>
  </si>
  <si>
    <t>さみだれうち</t>
  </si>
  <si>
    <t>天使の矢</t>
  </si>
  <si>
    <t>スライムブロウ</t>
  </si>
  <si>
    <t>メタルウィング</t>
  </si>
  <si>
    <t>パワフルスロー</t>
  </si>
  <si>
    <t>装備時命中率+20％</t>
  </si>
  <si>
    <t>シャインスコール</t>
  </si>
  <si>
    <t>バーニングバード</t>
  </si>
  <si>
    <t>デュアルカッター</t>
  </si>
  <si>
    <t>装備時MP吸収率＋2％</t>
  </si>
  <si>
    <t>マジステッキ</t>
  </si>
  <si>
    <t>戦闘勝利時MP小回復</t>
  </si>
  <si>
    <t>装備時かいふく魔力＋30</t>
  </si>
  <si>
    <t>デビルンチャーム</t>
  </si>
  <si>
    <t>装備時最大MP＋30</t>
  </si>
  <si>
    <t>パニパニハニー</t>
  </si>
  <si>
    <t>キラキラポーン</t>
  </si>
  <si>
    <t>装備時MP吸収率+2％</t>
  </si>
  <si>
    <t>悪魔ばらい</t>
  </si>
  <si>
    <t>早詠みの杖</t>
  </si>
  <si>
    <t>装備時こうげき魔力+30</t>
  </si>
  <si>
    <t>しゅくふくの杖</t>
  </si>
  <si>
    <t>暴走魔法陣</t>
  </si>
  <si>
    <t>装備時さいだいMP+100</t>
  </si>
  <si>
    <t>戦闘勝利時MP中回復</t>
  </si>
  <si>
    <t>素手時こうげき力+10</t>
  </si>
  <si>
    <t>石つぶて</t>
  </si>
  <si>
    <t>素手時かいしん率+2％</t>
  </si>
  <si>
    <t>かまいたち</t>
  </si>
  <si>
    <t>素手時こうげき力+20</t>
  </si>
  <si>
    <t>せいけん突き</t>
  </si>
  <si>
    <t>素手時みかわし率+2％</t>
  </si>
  <si>
    <t>ムーンサルト</t>
  </si>
  <si>
    <t>素手時こうげき力+40</t>
  </si>
  <si>
    <t>ばくれつけん</t>
  </si>
  <si>
    <t>装備時盾ガード率+1％</t>
  </si>
  <si>
    <t>ぼうぎょ</t>
  </si>
  <si>
    <t>ビッグシールド</t>
  </si>
  <si>
    <t>シールドアタック</t>
  </si>
  <si>
    <t>まもりのたて</t>
  </si>
  <si>
    <t>装備時しゅび力+30</t>
  </si>
  <si>
    <t>会心完全ガード</t>
  </si>
  <si>
    <t>常時みのまもり+5</t>
  </si>
  <si>
    <t>常時ちから+5</t>
  </si>
  <si>
    <t>ロストアタック</t>
  </si>
  <si>
    <t>常時さいだいHP+30</t>
  </si>
  <si>
    <t>常時みのまもり+10</t>
  </si>
  <si>
    <t>魔結界</t>
  </si>
  <si>
    <t>常時こうげき魔力+10</t>
  </si>
  <si>
    <t>常時さいだいMP+10</t>
  </si>
  <si>
    <t>ぶきみな光</t>
  </si>
  <si>
    <t>呪文ぼうそう率アップ</t>
  </si>
  <si>
    <t>おはらい</t>
  </si>
  <si>
    <t>常時かいふく魔力+10</t>
  </si>
  <si>
    <t>常時きようさ+20</t>
  </si>
  <si>
    <t>心頭滅却</t>
  </si>
  <si>
    <t>常時すばやさ+30</t>
  </si>
  <si>
    <t>常時ちから+10</t>
  </si>
  <si>
    <t>おたけび</t>
  </si>
  <si>
    <t>常時最大HP+40</t>
  </si>
  <si>
    <t>みやぶる</t>
  </si>
  <si>
    <t>しんだふり</t>
  </si>
  <si>
    <t>ボケ</t>
  </si>
  <si>
    <t>常時みりょく+20</t>
  </si>
  <si>
    <t>ツッコミ</t>
  </si>
  <si>
    <t>やいばのぼうぎょ</t>
  </si>
  <si>
    <t>HPパサー</t>
  </si>
  <si>
    <t>常時回復魔力+10</t>
  </si>
  <si>
    <t>常時みのまもり+20</t>
  </si>
  <si>
    <t>常時最大HP+30</t>
  </si>
  <si>
    <t>みのがす</t>
  </si>
  <si>
    <t>常時器用さ+20</t>
  </si>
  <si>
    <t>てなずける(専)</t>
  </si>
  <si>
    <t>常時魅力＋20</t>
  </si>
  <si>
    <t>メタルトラップ(専)</t>
  </si>
  <si>
    <t>まもりのきり(専)</t>
  </si>
  <si>
    <t>常時回復魔力+20</t>
  </si>
  <si>
    <t>オオカミアタック(専)</t>
  </si>
  <si>
    <t>常時最大MP+10</t>
  </si>
  <si>
    <t>常時最大HP+20</t>
  </si>
  <si>
    <t>常時みりょく+60</t>
  </si>
  <si>
    <t>いやしの雨</t>
  </si>
  <si>
    <t>常時さいだいMP+20</t>
  </si>
  <si>
    <t>最大レベル</t>
    <rPh sb="0" eb="2">
      <t>サイダイ</t>
    </rPh>
    <phoneticPr fontId="1"/>
  </si>
  <si>
    <t>最大スキルP</t>
    <rPh sb="0" eb="2">
      <t>サイダイ</t>
    </rPh>
    <phoneticPr fontId="1"/>
  </si>
  <si>
    <t>レベル分スキルP</t>
    <rPh sb="3" eb="4">
      <t>ブン</t>
    </rPh>
    <phoneticPr fontId="1"/>
  </si>
  <si>
    <t>スカウト成功率アップ</t>
  </si>
  <si>
    <t>かわいがる</t>
  </si>
  <si>
    <t>常時最大HP+10</t>
  </si>
  <si>
    <t>まもの使い</t>
    <rPh sb="3" eb="4">
      <t>ツカ</t>
    </rPh>
    <phoneticPr fontId="1"/>
  </si>
  <si>
    <t>まものマスター</t>
    <phoneticPr fontId="1"/>
  </si>
  <si>
    <t>どうぐ使い</t>
    <rPh sb="3" eb="4">
      <t>ツカ</t>
    </rPh>
    <phoneticPr fontId="1"/>
  </si>
  <si>
    <t>超</t>
    <rPh sb="0" eb="1">
      <t>チョウ</t>
    </rPh>
    <phoneticPr fontId="1"/>
  </si>
  <si>
    <t>以下</t>
    <rPh sb="0" eb="2">
      <t>イカ</t>
    </rPh>
    <phoneticPr fontId="1"/>
  </si>
  <si>
    <t>なし</t>
    <phoneticPr fontId="1"/>
  </si>
  <si>
    <t>スカウト率アップ(専)</t>
    <phoneticPr fontId="1"/>
  </si>
  <si>
    <t>チューンナップ(専)</t>
    <phoneticPr fontId="1"/>
  </si>
  <si>
    <t>常時さいだいMP+10</t>
    <phoneticPr fontId="1"/>
  </si>
  <si>
    <t>トラップジャマー(専)</t>
    <phoneticPr fontId="1"/>
  </si>
  <si>
    <t>常時すばやさ+10</t>
    <phoneticPr fontId="1"/>
  </si>
  <si>
    <t>どうぐ倍加術(専)</t>
    <phoneticPr fontId="1"/>
  </si>
  <si>
    <t>常時きようさ+10</t>
    <phoneticPr fontId="1"/>
  </si>
  <si>
    <t>磁界シールド(専)</t>
    <phoneticPr fontId="1"/>
  </si>
  <si>
    <t>常時さいだいHP+10</t>
    <phoneticPr fontId="1"/>
  </si>
  <si>
    <t>どうぐ範囲化術(専)</t>
    <phoneticPr fontId="1"/>
  </si>
  <si>
    <t>かばう（専）</t>
  </si>
  <si>
    <t>たいあたり（専）</t>
  </si>
  <si>
    <t>やいばくだき（専）</t>
  </si>
  <si>
    <t>魔力の息吹（専）</t>
  </si>
  <si>
    <t>魔力かくせい（専）</t>
  </si>
  <si>
    <t>マホトラのころも （専）</t>
  </si>
  <si>
    <t>聖女の守り （専）</t>
  </si>
  <si>
    <t>天使の守り （専）</t>
  </si>
  <si>
    <t>聖なる祈り （専）</t>
  </si>
  <si>
    <t>ためる（専）</t>
  </si>
  <si>
    <t>不撓不屈（専）</t>
  </si>
  <si>
    <t>めいそう（専）</t>
  </si>
  <si>
    <t>ためる弐（専）</t>
  </si>
  <si>
    <t>ぬすむ（専）</t>
  </si>
  <si>
    <t>おたからさがし （専）</t>
  </si>
  <si>
    <t>バナナトラップ （専）</t>
  </si>
  <si>
    <t>メガボンバー （専）</t>
  </si>
  <si>
    <t>タップダンス（専）</t>
  </si>
  <si>
    <t>キラージャグリング（専）</t>
  </si>
  <si>
    <t>ハッスルダンス（専）</t>
  </si>
  <si>
    <t>におうだち(専)</t>
  </si>
  <si>
    <t>ヘヴィチャージ(専)</t>
  </si>
  <si>
    <t>大ぼうぎょ(専)</t>
  </si>
  <si>
    <t>ファイアフォース（専）</t>
  </si>
  <si>
    <t>アイスフォース（専）</t>
  </si>
  <si>
    <t>ストームフォース（専）</t>
  </si>
  <si>
    <t>ダークフォース（専）</t>
  </si>
  <si>
    <t>MPパサー（専）</t>
  </si>
  <si>
    <t>ライトフォース（専）</t>
  </si>
  <si>
    <t>サインぜめ（専）</t>
  </si>
  <si>
    <t>スキャンダル（専）</t>
  </si>
  <si>
    <t>メイクアップ（専）</t>
  </si>
  <si>
    <t>ボディーガード呼び（専）</t>
  </si>
  <si>
    <t>ベストスマイル（専）</t>
  </si>
  <si>
    <t>ゴールドシャワー（専）</t>
  </si>
  <si>
    <t>とうこん討ち（専）</t>
  </si>
  <si>
    <t>すてみ（専）</t>
  </si>
  <si>
    <t>もろば斬り（専）</t>
  </si>
  <si>
    <t>無心こうげき（専）</t>
  </si>
  <si>
    <t>天下無双（専）</t>
  </si>
  <si>
    <t>魔導の書（専）</t>
  </si>
  <si>
    <t>しんぴのさとり（専）</t>
  </si>
  <si>
    <t>零の洗礼（専）</t>
  </si>
  <si>
    <t>ブレスクラッシュ（専）</t>
  </si>
  <si>
    <t>HPリンク（専）</t>
  </si>
  <si>
    <t>MPリンク（専）</t>
  </si>
  <si>
    <t>エモノ呼び（専）</t>
  </si>
  <si>
    <t>アイテムマスター</t>
    <phoneticPr fontId="1"/>
  </si>
  <si>
    <t>目標</t>
    <rPh sb="0" eb="2">
      <t>モクヒョウ</t>
    </rPh>
    <phoneticPr fontId="1"/>
  </si>
  <si>
    <t>目標まで残り</t>
    <rPh sb="0" eb="2">
      <t>モクヒョウ</t>
    </rPh>
    <rPh sb="4" eb="5">
      <t>ノコ</t>
    </rPh>
    <phoneticPr fontId="1"/>
  </si>
  <si>
    <t>向上余地レベル</t>
    <rPh sb="0" eb="2">
      <t>コウジョウ</t>
    </rPh>
    <rPh sb="2" eb="4">
      <t>ヨチ</t>
    </rPh>
    <phoneticPr fontId="1"/>
  </si>
  <si>
    <t>向上余地スキルP</t>
    <rPh sb="0" eb="2">
      <t>コウジョウ</t>
    </rPh>
    <rPh sb="2" eb="4">
      <t>ヨチ</t>
    </rPh>
    <phoneticPr fontId="1"/>
  </si>
  <si>
    <t>特訓スキルP</t>
    <rPh sb="0" eb="2">
      <t>トックン</t>
    </rPh>
    <phoneticPr fontId="1"/>
  </si>
  <si>
    <t>Lv</t>
    <phoneticPr fontId="1"/>
  </si>
  <si>
    <t>最終獲得スキル</t>
    <rPh sb="0" eb="2">
      <t>サイシュウ</t>
    </rPh>
    <rPh sb="2" eb="4">
      <t>カクトク</t>
    </rPh>
    <phoneticPr fontId="1"/>
  </si>
  <si>
    <t>スキルふりわけシート</t>
    <phoneticPr fontId="1"/>
  </si>
  <si>
    <t>最大スキルP（特）</t>
    <rPh sb="0" eb="2">
      <t>サイダイ</t>
    </rPh>
    <rPh sb="7" eb="8">
      <t>トク</t>
    </rPh>
    <phoneticPr fontId="1"/>
  </si>
  <si>
    <t>スキル取得職</t>
    <rPh sb="3" eb="5">
      <t>シュトク</t>
    </rPh>
    <rPh sb="5" eb="6">
      <t>ショク</t>
    </rPh>
    <phoneticPr fontId="1"/>
  </si>
  <si>
    <t>各スキル獲得ポイント早見表</t>
    <rPh sb="0" eb="1">
      <t>カク</t>
    </rPh>
    <rPh sb="4" eb="6">
      <t>カクトク</t>
    </rPh>
    <rPh sb="10" eb="12">
      <t>ハヤミ</t>
    </rPh>
    <rPh sb="12" eb="13">
      <t>オモテ</t>
    </rPh>
    <phoneticPr fontId="1"/>
  </si>
  <si>
    <t>P</t>
    <phoneticPr fontId="1"/>
  </si>
  <si>
    <t>バトルマスター</t>
  </si>
  <si>
    <t>バトルマスター</t>
    <phoneticPr fontId="1"/>
  </si>
  <si>
    <t>レンジャー</t>
    <phoneticPr fontId="1"/>
  </si>
  <si>
    <t>武闘家</t>
    <rPh sb="0" eb="2">
      <t>ブトウ</t>
    </rPh>
    <rPh sb="2" eb="3">
      <t>ケ</t>
    </rPh>
    <phoneticPr fontId="1"/>
  </si>
  <si>
    <t>レンジャー</t>
    <phoneticPr fontId="1"/>
  </si>
  <si>
    <t>スーパースター</t>
    <phoneticPr fontId="1"/>
  </si>
  <si>
    <t>パラディン</t>
    <phoneticPr fontId="1"/>
  </si>
  <si>
    <t>ブログ：昔気質なハンターのぼやき</t>
    <rPh sb="4" eb="5">
      <t>ムカシ</t>
    </rPh>
    <rPh sb="5" eb="7">
      <t>キシツ</t>
    </rPh>
    <phoneticPr fontId="8"/>
  </si>
  <si>
    <t>http://deanwdq10.blog.shinobi.jp/</t>
    <phoneticPr fontId="8"/>
  </si>
  <si>
    <t>スタンプ</t>
  </si>
  <si>
    <t>スキルPT</t>
  </si>
  <si>
    <t>累計スキルPT</t>
  </si>
  <si>
    <t>特訓スタンプ</t>
    <rPh sb="0" eb="2">
      <t>トックン</t>
    </rPh>
    <phoneticPr fontId="1"/>
  </si>
  <si>
    <t>累計スタンプ</t>
    <phoneticPr fontId="1"/>
  </si>
  <si>
    <t>アイテムマスター</t>
    <phoneticPr fontId="1"/>
  </si>
  <si>
    <t>マスタースキルP</t>
    <phoneticPr fontId="1"/>
  </si>
  <si>
    <t>スキルブック取得P</t>
    <rPh sb="6" eb="8">
      <t>シュトク</t>
    </rPh>
    <phoneticPr fontId="1"/>
  </si>
  <si>
    <t>アイテムマスター</t>
    <phoneticPr fontId="1"/>
  </si>
  <si>
    <t>超はやぶさ斬り</t>
  </si>
  <si>
    <t>ビッグバン</t>
  </si>
  <si>
    <t>鉄甲斬</t>
  </si>
  <si>
    <t>スタンショット</t>
  </si>
  <si>
    <t>カオスエッジ</t>
  </si>
  <si>
    <t>装備時身かわし率+2％</t>
  </si>
  <si>
    <t>サイクロンアッパー</t>
  </si>
  <si>
    <t>疾風迅雷</t>
  </si>
  <si>
    <t>水流のかまえ</t>
  </si>
  <si>
    <t>ピンクタイフーン</t>
  </si>
  <si>
    <t>装備時かいしん率+3％</t>
  </si>
  <si>
    <t>さみだれ突き</t>
  </si>
  <si>
    <t>シャイニングボウ</t>
  </si>
  <si>
    <t>フローズンバード</t>
  </si>
  <si>
    <t>装備時MP吸収率+4％</t>
  </si>
  <si>
    <t>ラピッドステッキ</t>
  </si>
  <si>
    <t>超暴走魔法陣</t>
  </si>
  <si>
    <t>素手時身かわし率+2％</t>
  </si>
  <si>
    <t>達人の呼吸</t>
  </si>
  <si>
    <t>装備時しゅび力+10</t>
  </si>
  <si>
    <t>ファランクス</t>
  </si>
  <si>
    <t>かばうの心得（専）</t>
  </si>
  <si>
    <t>かばうの心得（専）</t>
    <phoneticPr fontId="1"/>
  </si>
  <si>
    <t>ちから+10（専）</t>
  </si>
  <si>
    <t>ちから+10（専）</t>
    <phoneticPr fontId="1"/>
  </si>
  <si>
    <t>呪文ぼうそう率アップ（専）</t>
  </si>
  <si>
    <t>呪文ぼうそう率アップ（専）</t>
    <phoneticPr fontId="1"/>
  </si>
  <si>
    <t>こうげき魔力+20（専）</t>
  </si>
  <si>
    <t>こうげき魔力+20（専）</t>
    <phoneticPr fontId="1"/>
  </si>
  <si>
    <t>かいふく魔力+20（専）</t>
  </si>
  <si>
    <t>かいふく魔力+20（専）</t>
    <phoneticPr fontId="1"/>
  </si>
  <si>
    <t>さいだいMP+30（専）</t>
  </si>
  <si>
    <t>さいだいMP+30（専）</t>
    <phoneticPr fontId="1"/>
  </si>
  <si>
    <t>すばやさ+30（専）</t>
  </si>
  <si>
    <t>すばやさ+30（専）</t>
    <phoneticPr fontId="1"/>
  </si>
  <si>
    <t>きようさ+30（専）</t>
  </si>
  <si>
    <t>きようさ+30（専）</t>
    <phoneticPr fontId="1"/>
  </si>
  <si>
    <t>エンドオブシーン（専）</t>
  </si>
  <si>
    <t>エンドオブシーン（専）</t>
    <phoneticPr fontId="1"/>
  </si>
  <si>
    <t>におうだちの心得（専）</t>
  </si>
  <si>
    <t>におうだちの心得（専）</t>
    <phoneticPr fontId="1"/>
  </si>
  <si>
    <t>さいだいHP+20（専）</t>
  </si>
  <si>
    <t>さいだいHP+20（専）</t>
    <phoneticPr fontId="1"/>
  </si>
  <si>
    <t>先制攻撃率アップ（専）</t>
  </si>
  <si>
    <t>先制攻撃率アップ（専）</t>
    <phoneticPr fontId="1"/>
  </si>
  <si>
    <t>フォース範囲化（専）</t>
  </si>
  <si>
    <t>フォース範囲化（専）</t>
    <phoneticPr fontId="1"/>
  </si>
  <si>
    <t>みりょく+30（専）</t>
  </si>
  <si>
    <t>みりょく+30（専）</t>
    <phoneticPr fontId="1"/>
  </si>
  <si>
    <t>みとれる+2％（専）</t>
  </si>
  <si>
    <t>みとれる+2％（専）</t>
    <phoneticPr fontId="1"/>
  </si>
  <si>
    <t>かいふく魔力+30（専）</t>
  </si>
  <si>
    <t>かいふく魔力+30（専）</t>
    <phoneticPr fontId="1"/>
  </si>
  <si>
    <t>こうげき魔力+30（専）</t>
  </si>
  <si>
    <t>こうげき魔力+30（専）</t>
    <phoneticPr fontId="1"/>
  </si>
  <si>
    <t>なつきやすくなる（専）</t>
  </si>
  <si>
    <t>なつきやすくなる（専）</t>
    <phoneticPr fontId="1"/>
  </si>
  <si>
    <t>転生遭遇率アップ（専）</t>
  </si>
  <si>
    <t>転生遭遇率アップ（専）</t>
    <phoneticPr fontId="1"/>
  </si>
  <si>
    <t>メタル遭遇率アップ（専）</t>
  </si>
  <si>
    <t>メタル遭遇率アップ（専）</t>
    <phoneticPr fontId="1"/>
  </si>
  <si>
    <r>
      <rPr>
        <b/>
        <sz val="10"/>
        <color theme="1"/>
        <rFont val="ＭＳ Ｐゴシック"/>
        <family val="3"/>
        <charset val="128"/>
      </rPr>
      <t>累計スキル</t>
    </r>
    <r>
      <rPr>
        <b/>
        <sz val="10"/>
        <color theme="1"/>
        <rFont val="Arial"/>
        <family val="2"/>
      </rPr>
      <t>P</t>
    </r>
    <phoneticPr fontId="1"/>
  </si>
  <si>
    <t>※白い入力欄にスキルポイント数やレベル数を入力してください。</t>
    <rPh sb="1" eb="2">
      <t>シロ</t>
    </rPh>
    <rPh sb="3" eb="5">
      <t>ニュウリョク</t>
    </rPh>
    <rPh sb="5" eb="6">
      <t>ラン</t>
    </rPh>
    <rPh sb="14" eb="15">
      <t>スウ</t>
    </rPh>
    <rPh sb="19" eb="20">
      <t>スウ</t>
    </rPh>
    <rPh sb="21" eb="23">
      <t>ニュウリョク</t>
    </rPh>
    <phoneticPr fontId="1"/>
  </si>
  <si>
    <t>戦士</t>
  </si>
  <si>
    <t>僧侶</t>
  </si>
  <si>
    <t>魔法使い</t>
  </si>
  <si>
    <t>武闘家</t>
  </si>
  <si>
    <t>盗賊</t>
  </si>
  <si>
    <t>旅芸人</t>
  </si>
  <si>
    <t>パラディン</t>
  </si>
  <si>
    <t>魔法戦士</t>
  </si>
  <si>
    <t>レンジャー</t>
  </si>
  <si>
    <t>賢者</t>
  </si>
  <si>
    <t>スーパースター</t>
  </si>
  <si>
    <t>まもの使い</t>
  </si>
  <si>
    <t>どうぐ使い</t>
  </si>
  <si>
    <t>最大スキルP（特+マ）</t>
    <rPh sb="0" eb="2">
      <t>サイダイ</t>
    </rPh>
    <rPh sb="7" eb="8">
      <t>トク</t>
    </rPh>
    <phoneticPr fontId="1"/>
  </si>
  <si>
    <t>装備時武器ガード率+2％</t>
    <phoneticPr fontId="1"/>
  </si>
  <si>
    <t>装備時武器ガード率+4％</t>
    <phoneticPr fontId="1"/>
  </si>
  <si>
    <t>装備時かいしん率+3％</t>
    <phoneticPr fontId="1"/>
  </si>
  <si>
    <t>装備時かいしん率+2％</t>
    <phoneticPr fontId="1"/>
  </si>
  <si>
    <t>装備時こうげき力+5</t>
    <phoneticPr fontId="1"/>
  </si>
  <si>
    <t>装備時かいしん率+4％</t>
    <phoneticPr fontId="1"/>
  </si>
  <si>
    <t>装備時こうげき力+10</t>
    <phoneticPr fontId="1"/>
  </si>
  <si>
    <t>装備時武器ガード率+3％</t>
    <phoneticPr fontId="1"/>
  </si>
  <si>
    <t>装備時かいしん率+2％</t>
    <phoneticPr fontId="1"/>
  </si>
  <si>
    <t>戦闘勝利時MP中回復</t>
    <phoneticPr fontId="1"/>
  </si>
  <si>
    <t>装備時こうげき魔力+10</t>
    <phoneticPr fontId="1"/>
  </si>
  <si>
    <t>岩石おとし</t>
    <phoneticPr fontId="1"/>
  </si>
  <si>
    <t>装備時ガード率+1％</t>
    <phoneticPr fontId="1"/>
  </si>
  <si>
    <t>チャージタックル（専）</t>
    <phoneticPr fontId="1"/>
  </si>
  <si>
    <t>マヒャデドス（専）</t>
    <phoneticPr fontId="1"/>
  </si>
  <si>
    <t>ホーリーライト（専）</t>
    <phoneticPr fontId="1"/>
  </si>
  <si>
    <t>無念無想（専）</t>
    <phoneticPr fontId="1"/>
  </si>
  <si>
    <t>ギガボンバー（専）</t>
    <phoneticPr fontId="1"/>
  </si>
  <si>
    <t>ゴッドジャグリング（専）</t>
    <phoneticPr fontId="1"/>
  </si>
  <si>
    <t>グランドネビュラ（専）</t>
    <phoneticPr fontId="1"/>
  </si>
  <si>
    <t>あんこくのきり（専）</t>
    <phoneticPr fontId="1"/>
  </si>
  <si>
    <t>フォースブレイク（専）</t>
    <phoneticPr fontId="1"/>
  </si>
  <si>
    <t>バギムーチョ（専）</t>
    <phoneticPr fontId="1"/>
  </si>
  <si>
    <t>テンションバーン（専）</t>
    <phoneticPr fontId="1"/>
  </si>
  <si>
    <t>イオグランデ（専）</t>
    <phoneticPr fontId="1"/>
  </si>
  <si>
    <t>スキルクラッシュ（専）</t>
    <phoneticPr fontId="1"/>
  </si>
  <si>
    <t>メディカルデバイス（専）</t>
    <phoneticPr fontId="1"/>
  </si>
  <si>
    <t>装備時かいしん率+3％</t>
    <phoneticPr fontId="1"/>
  </si>
  <si>
    <t>装備時武器ガード率+4％</t>
    <phoneticPr fontId="1"/>
  </si>
  <si>
    <t>装備時かいしん率+3％</t>
    <phoneticPr fontId="1"/>
  </si>
  <si>
    <t>装備時かいしん率+2％</t>
    <phoneticPr fontId="1"/>
  </si>
  <si>
    <t>装備時こうげき力+5</t>
    <phoneticPr fontId="1"/>
  </si>
  <si>
    <t>装備時かいしん率+2％</t>
    <phoneticPr fontId="1"/>
  </si>
  <si>
    <t>装備時かいしん率+4％</t>
    <phoneticPr fontId="1"/>
  </si>
  <si>
    <t>装備時こうげき力+10</t>
    <phoneticPr fontId="1"/>
  </si>
  <si>
    <t>装備時武器ガード率+3％</t>
    <phoneticPr fontId="1"/>
  </si>
  <si>
    <t>戦闘勝利時MP中回復</t>
    <phoneticPr fontId="1"/>
  </si>
  <si>
    <t>装備時こうげき魔力+10</t>
    <phoneticPr fontId="1"/>
  </si>
  <si>
    <t>岩石おとし</t>
    <phoneticPr fontId="1"/>
  </si>
  <si>
    <t>装備時ガード率+1％</t>
    <phoneticPr fontId="1"/>
  </si>
  <si>
    <t>チャージタックル（専）</t>
    <phoneticPr fontId="1"/>
  </si>
  <si>
    <t>マヒャデドス（専）</t>
    <phoneticPr fontId="1"/>
  </si>
  <si>
    <t>ホーリーライト（専）</t>
    <phoneticPr fontId="1"/>
  </si>
  <si>
    <t>無念無想（専）</t>
    <phoneticPr fontId="1"/>
  </si>
  <si>
    <t>ギガボンバー（専）</t>
    <phoneticPr fontId="1"/>
  </si>
  <si>
    <t>ゴッドジャグリング（専）</t>
    <phoneticPr fontId="1"/>
  </si>
  <si>
    <t>グランドネビュラ（専）</t>
    <phoneticPr fontId="1"/>
  </si>
  <si>
    <t>あんこくのきり（専）</t>
    <phoneticPr fontId="1"/>
  </si>
  <si>
    <t>フォースブレイク（専）</t>
    <phoneticPr fontId="1"/>
  </si>
  <si>
    <t>バギムーチョ（専）</t>
    <phoneticPr fontId="1"/>
  </si>
  <si>
    <t>テンションバーン（専）</t>
    <phoneticPr fontId="1"/>
  </si>
  <si>
    <t>イオグランデ（専）</t>
    <phoneticPr fontId="1"/>
  </si>
  <si>
    <t>スキルクラッシュ（専）</t>
    <phoneticPr fontId="1"/>
  </si>
  <si>
    <t>メディカルデバイス（専）</t>
    <phoneticPr fontId="1"/>
  </si>
  <si>
    <t>すべての職業</t>
  </si>
  <si>
    <t>職業</t>
  </si>
  <si>
    <t>レベル</t>
  </si>
  <si>
    <t>次のレベルまで</t>
  </si>
  <si>
    <t>特訓スタンプ</t>
  </si>
  <si>
    <t>未使用のスキルポイント</t>
  </si>
  <si>
    <t>マスタースキルポイント</t>
  </si>
  <si>
    <r>
      <t>未使用</t>
    </r>
    <r>
      <rPr>
        <sz val="9"/>
        <color rgb="FF0099CC"/>
        <rFont val="MS UI Gothic"/>
        <family val="3"/>
        <charset val="128"/>
      </rPr>
      <t>0 P</t>
    </r>
  </si>
  <si>
    <t>←</t>
    <phoneticPr fontId="1"/>
  </si>
  <si>
    <t>http://hiroba.dqx.jp/sc/home/status/detail/</t>
    <phoneticPr fontId="1"/>
  </si>
  <si>
    <t>『冒険の広場マイページ⇒つよさ⇒スキルポイント』のページ下部の表をコピペして見ながら入力しすると便利です。</t>
    <rPh sb="1" eb="3">
      <t>ボウケン</t>
    </rPh>
    <rPh sb="4" eb="6">
      <t>ヒロバ</t>
    </rPh>
    <rPh sb="28" eb="30">
      <t>カブ</t>
    </rPh>
    <rPh sb="31" eb="32">
      <t>ヒョウ</t>
    </rPh>
    <rPh sb="38" eb="39">
      <t>ミ</t>
    </rPh>
    <rPh sb="42" eb="44">
      <t>ニュウリョク</t>
    </rPh>
    <rPh sb="48" eb="50">
      <t>ベンリ</t>
    </rPh>
    <phoneticPr fontId="1"/>
  </si>
  <si>
    <t>スキルPがもらえるスタンプ数は下記のように増加。
100→200→300→400→500
※1Pずつ取得
5P目から9P目までは一律500スタンプ。</t>
    <rPh sb="13" eb="14">
      <t>スウ</t>
    </rPh>
    <rPh sb="15" eb="17">
      <t>カキ</t>
    </rPh>
    <rPh sb="21" eb="23">
      <t>ゾウカ</t>
    </rPh>
    <rPh sb="50" eb="52">
      <t>シュトク</t>
    </rPh>
    <rPh sb="55" eb="56">
      <t>メ</t>
    </rPh>
    <rPh sb="60" eb="61">
      <t>メ</t>
    </rPh>
    <rPh sb="64" eb="66">
      <t>イチリツ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</si>
</sst>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;[Red]\-0\ "/>
  </numFmts>
  <fonts count="1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1"/>
      <color rgb="FFFF0080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2"/>
      <color theme="1"/>
      <name val="HGSｺﾞｼｯｸE"/>
      <family val="3"/>
      <charset val="128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2"/>
      <color theme="10"/>
      <name val="HGSｺﾞｼｯｸE"/>
      <family val="3"/>
      <charset val="128"/>
    </font>
    <font>
      <b/>
      <sz val="10"/>
      <color theme="1"/>
      <name val="Arial"/>
      <family val="2"/>
    </font>
    <font>
      <b/>
      <sz val="10"/>
      <color theme="1"/>
      <name val="ＭＳ Ｐゴシック"/>
      <family val="3"/>
      <charset val="128"/>
    </font>
    <font>
      <sz val="9"/>
      <color rgb="FF343434"/>
      <name val="MS UI Gothic"/>
      <family val="3"/>
      <charset val="128"/>
    </font>
    <font>
      <b/>
      <sz val="9"/>
      <color rgb="FFAFAA22"/>
      <name val="MS UI Gothic"/>
      <family val="3"/>
      <charset val="128"/>
    </font>
    <font>
      <b/>
      <sz val="9"/>
      <color rgb="FFFFFFFF"/>
      <name val="MS UI Gothic"/>
      <family val="3"/>
      <charset val="128"/>
    </font>
    <font>
      <sz val="9"/>
      <color theme="1"/>
      <name val="MS UI Gothic"/>
      <family val="3"/>
      <charset val="128"/>
    </font>
    <font>
      <sz val="9"/>
      <color rgb="FF0099CC"/>
      <name val="MS UI Gothic"/>
      <family val="3"/>
      <charset val="128"/>
    </font>
    <font>
      <b/>
      <sz val="12"/>
      <name val="MS UI Gothic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A79873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thin">
        <color auto="1"/>
      </bottom>
      <diagonal/>
    </border>
    <border>
      <left style="medium">
        <color rgb="FF002060"/>
      </left>
      <right style="medium">
        <color rgb="FF002060"/>
      </right>
      <top style="thin">
        <color auto="1"/>
      </top>
      <bottom style="thin">
        <color auto="1"/>
      </bottom>
      <diagonal/>
    </border>
    <border diagonalUp="1">
      <left style="medium">
        <color rgb="FF002060"/>
      </left>
      <right style="medium">
        <color rgb="FF002060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rgb="FF002060"/>
      </left>
      <right style="medium">
        <color rgb="FF002060"/>
      </right>
      <top style="thin">
        <color auto="1"/>
      </top>
      <bottom/>
      <diagonal/>
    </border>
    <border diagonalUp="1">
      <left style="medium">
        <color rgb="FF002060"/>
      </left>
      <right style="medium">
        <color rgb="FF002060"/>
      </right>
      <top style="thin">
        <color auto="1"/>
      </top>
      <bottom/>
      <diagonal style="thin">
        <color auto="1"/>
      </diagonal>
    </border>
    <border>
      <left style="medium">
        <color rgb="FF002060"/>
      </left>
      <right style="medium">
        <color rgb="FF002060"/>
      </right>
      <top style="thin">
        <color auto="1"/>
      </top>
      <bottom style="medium">
        <color rgb="FF002060"/>
      </bottom>
      <diagonal/>
    </border>
    <border diagonalUp="1">
      <left style="medium">
        <color rgb="FF002060"/>
      </left>
      <right style="medium">
        <color rgb="FF002060"/>
      </right>
      <top style="thin">
        <color auto="1"/>
      </top>
      <bottom style="medium">
        <color rgb="FF002060"/>
      </bottom>
      <diagonal style="thin">
        <color auto="1"/>
      </diagonal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 diagonalUp="1">
      <left style="medium">
        <color rgb="FF002060"/>
      </left>
      <right style="medium">
        <color rgb="FF002060"/>
      </right>
      <top style="medium">
        <color rgb="FF002060"/>
      </top>
      <bottom style="thin">
        <color auto="1"/>
      </bottom>
      <diagonal style="thin">
        <color auto="1"/>
      </diagonal>
    </border>
    <border>
      <left style="medium">
        <color rgb="FF002060"/>
      </left>
      <right style="medium">
        <color rgb="FF002060"/>
      </right>
      <top style="double">
        <color rgb="FF002060"/>
      </top>
      <bottom style="thin">
        <color auto="1"/>
      </bottom>
      <diagonal/>
    </border>
    <border diagonalUp="1">
      <left style="medium">
        <color rgb="FF002060"/>
      </left>
      <right style="medium">
        <color rgb="FF002060"/>
      </right>
      <top style="double">
        <color rgb="FF002060"/>
      </top>
      <bottom style="thin">
        <color auto="1"/>
      </bottom>
      <diagonal style="thin">
        <color auto="1"/>
      </diagonal>
    </border>
    <border diagonalUp="1"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 style="thin">
        <color rgb="FF002060"/>
      </diagonal>
    </border>
    <border>
      <left/>
      <right/>
      <top/>
      <bottom style="medium">
        <color rgb="FF00206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 diagonalUp="1"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medium">
        <color rgb="FF002060"/>
      </diagonal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 diagonalUp="1">
      <left style="medium">
        <color rgb="FF002060"/>
      </left>
      <right/>
      <top style="thin">
        <color auto="1"/>
      </top>
      <bottom style="thin">
        <color auto="1"/>
      </bottom>
      <diagonal style="thin">
        <color auto="1"/>
      </diagonal>
    </border>
    <border>
      <left/>
      <right/>
      <top style="medium">
        <color theme="1"/>
      </top>
      <bottom/>
      <diagonal/>
    </border>
    <border diagonalUp="1">
      <left style="medium">
        <color rgb="FF002060"/>
      </left>
      <right style="medium">
        <color theme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 style="medium">
        <color rgb="FF777777"/>
      </left>
      <right/>
      <top/>
      <bottom style="dotted">
        <color rgb="FFA7A7A7"/>
      </bottom>
      <diagonal/>
    </border>
    <border>
      <left style="medium">
        <color rgb="FFD6CFBD"/>
      </left>
      <right/>
      <top/>
      <bottom style="dotted">
        <color rgb="FFA7A7A7"/>
      </bottom>
      <diagonal/>
    </border>
    <border>
      <left style="medium">
        <color rgb="FF777777"/>
      </left>
      <right/>
      <top style="medium">
        <color rgb="FF777777"/>
      </top>
      <bottom style="dotted">
        <color rgb="FFA7A7A7"/>
      </bottom>
      <diagonal/>
    </border>
    <border>
      <left style="medium">
        <color rgb="FFD6CFBD"/>
      </left>
      <right style="medium">
        <color rgb="FF777777"/>
      </right>
      <top/>
      <bottom style="dotted">
        <color rgb="FFA7A7A7"/>
      </bottom>
      <diagonal/>
    </border>
    <border>
      <left style="medium">
        <color rgb="FF777777"/>
      </left>
      <right/>
      <top/>
      <bottom style="medium">
        <color rgb="FF777777"/>
      </bottom>
      <diagonal/>
    </border>
    <border>
      <left style="medium">
        <color rgb="FFD6CFBD"/>
      </left>
      <right/>
      <top/>
      <bottom style="medium">
        <color rgb="FF777777"/>
      </bottom>
      <diagonal/>
    </border>
    <border>
      <left style="medium">
        <color rgb="FFD6CFBD"/>
      </left>
      <right style="medium">
        <color rgb="FF777777"/>
      </right>
      <top/>
      <bottom style="medium">
        <color rgb="FF777777"/>
      </bottom>
      <diagonal/>
    </border>
    <border>
      <left style="medium">
        <color rgb="FF777777"/>
      </left>
      <right style="medium">
        <color rgb="FF777777"/>
      </right>
      <top style="medium">
        <color rgb="FF777777"/>
      </top>
      <bottom style="dotted">
        <color rgb="FFA7A7A7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center"/>
    </xf>
  </cellStyleXfs>
  <cellXfs count="125">
    <xf numFmtId="0" fontId="0" fillId="0" borderId="0" xfId="0"/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0" xfId="0" applyBorder="1" applyAlignment="1">
      <alignment horizontal="center" vertical="center" shrinkToFit="1"/>
    </xf>
    <xf numFmtId="0" fontId="0" fillId="0" borderId="2" xfId="0" applyBorder="1" applyAlignment="1">
      <alignment vertical="center"/>
    </xf>
    <xf numFmtId="0" fontId="0" fillId="0" borderId="0" xfId="0" applyBorder="1"/>
    <xf numFmtId="0" fontId="3" fillId="5" borderId="4" xfId="0" applyFont="1" applyFill="1" applyBorder="1" applyAlignment="1">
      <alignment horizontal="center" vertical="center" shrinkToFit="1"/>
    </xf>
    <xf numFmtId="0" fontId="4" fillId="4" borderId="4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0" fillId="3" borderId="8" xfId="0" applyFill="1" applyBorder="1" applyAlignment="1">
      <alignment horizontal="center" vertical="center" shrinkToFit="1"/>
    </xf>
    <xf numFmtId="0" fontId="0" fillId="3" borderId="12" xfId="0" applyFill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3" borderId="14" xfId="0" applyFont="1" applyFill="1" applyBorder="1" applyAlignment="1">
      <alignment horizontal="center" vertical="center" shrinkToFit="1"/>
    </xf>
    <xf numFmtId="0" fontId="5" fillId="3" borderId="8" xfId="0" applyFont="1" applyFill="1" applyBorder="1" applyAlignment="1">
      <alignment horizontal="center" vertical="center" shrinkToFit="1"/>
    </xf>
    <xf numFmtId="0" fontId="5" fillId="3" borderId="10" xfId="0" applyFont="1" applyFill="1" applyBorder="1" applyAlignment="1">
      <alignment horizontal="center" vertical="center" shrinkToFit="1"/>
    </xf>
    <xf numFmtId="0" fontId="5" fillId="3" borderId="16" xfId="0" applyFont="1" applyFill="1" applyBorder="1" applyAlignment="1">
      <alignment horizontal="center" vertical="center" shrinkToFit="1"/>
    </xf>
    <xf numFmtId="0" fontId="5" fillId="3" borderId="12" xfId="0" applyFont="1" applyFill="1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5" fillId="6" borderId="13" xfId="0" applyFont="1" applyFill="1" applyBorder="1" applyAlignment="1">
      <alignment horizontal="center" vertical="center" shrinkToFit="1"/>
    </xf>
    <xf numFmtId="0" fontId="5" fillId="7" borderId="6" xfId="0" applyFont="1" applyFill="1" applyBorder="1" applyAlignment="1">
      <alignment horizontal="center" vertical="center" shrinkToFit="1"/>
    </xf>
    <xf numFmtId="0" fontId="5" fillId="7" borderId="7" xfId="0" applyFont="1" applyFill="1" applyBorder="1" applyAlignment="1">
      <alignment horizontal="center" vertical="center" shrinkToFit="1"/>
    </xf>
    <xf numFmtId="0" fontId="5" fillId="7" borderId="9" xfId="0" applyFont="1" applyFill="1" applyBorder="1" applyAlignment="1">
      <alignment horizontal="center" vertical="center" shrinkToFit="1"/>
    </xf>
    <xf numFmtId="0" fontId="5" fillId="9" borderId="13" xfId="0" applyFont="1" applyFill="1" applyBorder="1" applyAlignment="1">
      <alignment horizontal="center" vertical="center" shrinkToFit="1"/>
    </xf>
    <xf numFmtId="0" fontId="6" fillId="3" borderId="16" xfId="0" applyFont="1" applyFill="1" applyBorder="1" applyAlignment="1">
      <alignment horizontal="center" vertical="center" shrinkToFit="1"/>
    </xf>
    <xf numFmtId="0" fontId="5" fillId="10" borderId="13" xfId="0" applyFont="1" applyFill="1" applyBorder="1" applyAlignment="1">
      <alignment horizontal="center" vertical="center" shrinkToFit="1"/>
    </xf>
    <xf numFmtId="0" fontId="5" fillId="10" borderId="6" xfId="0" applyFont="1" applyFill="1" applyBorder="1" applyAlignment="1">
      <alignment horizontal="center" vertical="center" shrinkToFit="1"/>
    </xf>
    <xf numFmtId="0" fontId="5" fillId="10" borderId="7" xfId="0" applyFont="1" applyFill="1" applyBorder="1" applyAlignment="1">
      <alignment horizontal="center" vertical="center" shrinkToFit="1"/>
    </xf>
    <xf numFmtId="0" fontId="5" fillId="10" borderId="9" xfId="0" applyFont="1" applyFill="1" applyBorder="1" applyAlignment="1">
      <alignment horizontal="center" vertical="center" shrinkToFit="1"/>
    </xf>
    <xf numFmtId="0" fontId="5" fillId="11" borderId="15" xfId="0" applyFont="1" applyFill="1" applyBorder="1" applyAlignment="1">
      <alignment horizontal="center" vertical="center" shrinkToFit="1"/>
    </xf>
    <xf numFmtId="0" fontId="5" fillId="12" borderId="7" xfId="0" applyFont="1" applyFill="1" applyBorder="1" applyAlignment="1">
      <alignment horizontal="center" vertical="center" shrinkToFit="1"/>
    </xf>
    <xf numFmtId="0" fontId="5" fillId="14" borderId="7" xfId="0" applyFont="1" applyFill="1" applyBorder="1" applyAlignment="1">
      <alignment horizontal="center" vertical="center" shrinkToFit="1"/>
    </xf>
    <xf numFmtId="0" fontId="5" fillId="8" borderId="7" xfId="0" applyFont="1" applyFill="1" applyBorder="1" applyAlignment="1">
      <alignment horizontal="center" vertical="center" shrinkToFit="1"/>
    </xf>
    <xf numFmtId="0" fontId="5" fillId="15" borderId="7" xfId="0" applyFont="1" applyFill="1" applyBorder="1" applyAlignment="1">
      <alignment horizontal="center" vertical="center" shrinkToFit="1"/>
    </xf>
    <xf numFmtId="0" fontId="5" fillId="16" borderId="7" xfId="0" applyFont="1" applyFill="1" applyBorder="1" applyAlignment="1">
      <alignment horizontal="center" vertical="center" shrinkToFit="1"/>
    </xf>
    <xf numFmtId="176" fontId="5" fillId="16" borderId="7" xfId="0" applyNumberFormat="1" applyFont="1" applyFill="1" applyBorder="1" applyAlignment="1">
      <alignment horizontal="center" vertical="center" shrinkToFit="1"/>
    </xf>
    <xf numFmtId="0" fontId="5" fillId="17" borderId="11" xfId="0" applyFont="1" applyFill="1" applyBorder="1" applyAlignment="1">
      <alignment horizontal="center" vertical="center" shrinkToFit="1"/>
    </xf>
    <xf numFmtId="176" fontId="5" fillId="17" borderId="11" xfId="0" applyNumberFormat="1" applyFont="1" applyFill="1" applyBorder="1" applyAlignment="1">
      <alignment horizontal="center" vertical="center" shrinkToFit="1"/>
    </xf>
    <xf numFmtId="0" fontId="5" fillId="0" borderId="0" xfId="0" applyFont="1" applyAlignment="1">
      <alignment vertical="center"/>
    </xf>
    <xf numFmtId="0" fontId="5" fillId="12" borderId="5" xfId="0" applyFont="1" applyFill="1" applyBorder="1" applyAlignment="1">
      <alignment horizontal="center" vertical="center" shrinkToFit="1"/>
    </xf>
    <xf numFmtId="0" fontId="5" fillId="15" borderId="5" xfId="0" applyFont="1" applyFill="1" applyBorder="1" applyAlignment="1">
      <alignment horizontal="center" vertical="center" shrinkToFit="1"/>
    </xf>
    <xf numFmtId="0" fontId="5" fillId="14" borderId="5" xfId="0" applyFont="1" applyFill="1" applyBorder="1" applyAlignment="1">
      <alignment horizontal="center" vertical="center" shrinkToFit="1"/>
    </xf>
    <xf numFmtId="0" fontId="5" fillId="18" borderId="7" xfId="0" applyFont="1" applyFill="1" applyBorder="1" applyAlignment="1">
      <alignment horizontal="center" vertical="center" shrinkToFit="1"/>
    </xf>
    <xf numFmtId="0" fontId="0" fillId="0" borderId="18" xfId="0" applyBorder="1" applyAlignment="1">
      <alignment horizontal="right" vertical="center" shrinkToFit="1"/>
    </xf>
    <xf numFmtId="0" fontId="5" fillId="0" borderId="18" xfId="0" applyFont="1" applyBorder="1" applyAlignment="1">
      <alignment horizontal="right" vertical="center"/>
    </xf>
    <xf numFmtId="0" fontId="6" fillId="18" borderId="6" xfId="0" applyFont="1" applyFill="1" applyBorder="1" applyAlignment="1">
      <alignment horizontal="center" vertical="center" shrinkToFit="1"/>
    </xf>
    <xf numFmtId="0" fontId="6" fillId="18" borderId="7" xfId="0" applyFont="1" applyFill="1" applyBorder="1" applyAlignment="1">
      <alignment horizontal="center" vertical="center" shrinkToFit="1"/>
    </xf>
    <xf numFmtId="0" fontId="6" fillId="18" borderId="9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20" xfId="0" applyFont="1" applyBorder="1" applyAlignment="1">
      <alignment horizontal="center" vertical="center"/>
    </xf>
    <xf numFmtId="0" fontId="5" fillId="14" borderId="19" xfId="0" applyFont="1" applyFill="1" applyBorder="1" applyAlignment="1">
      <alignment horizontal="center" vertical="center"/>
    </xf>
    <xf numFmtId="0" fontId="5" fillId="13" borderId="19" xfId="0" applyFont="1" applyFill="1" applyBorder="1" applyAlignment="1">
      <alignment horizontal="center" vertical="center"/>
    </xf>
    <xf numFmtId="0" fontId="5" fillId="12" borderId="19" xfId="0" applyFont="1" applyFill="1" applyBorder="1" applyAlignment="1">
      <alignment horizontal="center" vertical="center"/>
    </xf>
    <xf numFmtId="0" fontId="5" fillId="12" borderId="19" xfId="0" applyFont="1" applyFill="1" applyBorder="1" applyAlignment="1">
      <alignment horizontal="center" vertical="center" shrinkToFit="1"/>
    </xf>
    <xf numFmtId="0" fontId="5" fillId="19" borderId="19" xfId="0" applyFont="1" applyFill="1" applyBorder="1" applyAlignment="1">
      <alignment horizontal="center" vertical="center" shrinkToFit="1"/>
    </xf>
    <xf numFmtId="0" fontId="5" fillId="19" borderId="19" xfId="0" applyFont="1" applyFill="1" applyBorder="1" applyAlignment="1">
      <alignment horizontal="center" vertical="center"/>
    </xf>
    <xf numFmtId="0" fontId="5" fillId="20" borderId="19" xfId="0" applyFont="1" applyFill="1" applyBorder="1" applyAlignment="1">
      <alignment horizontal="center" vertical="center" shrinkToFit="1"/>
    </xf>
    <xf numFmtId="0" fontId="5" fillId="20" borderId="19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21" borderId="13" xfId="0" applyFont="1" applyFill="1" applyBorder="1" applyAlignment="1">
      <alignment horizontal="center" vertical="center" shrinkToFit="1"/>
    </xf>
    <xf numFmtId="0" fontId="5" fillId="21" borderId="6" xfId="0" applyFont="1" applyFill="1" applyBorder="1" applyAlignment="1">
      <alignment horizontal="center" vertical="center" shrinkToFit="1"/>
    </xf>
    <xf numFmtId="0" fontId="5" fillId="21" borderId="7" xfId="0" applyFont="1" applyFill="1" applyBorder="1" applyAlignment="1">
      <alignment horizontal="center" vertical="center" shrinkToFit="1"/>
    </xf>
    <xf numFmtId="0" fontId="5" fillId="21" borderId="9" xfId="0" applyFont="1" applyFill="1" applyBorder="1" applyAlignment="1">
      <alignment horizontal="center" vertical="center" shrinkToFit="1"/>
    </xf>
    <xf numFmtId="0" fontId="5" fillId="21" borderId="11" xfId="0" applyFont="1" applyFill="1" applyBorder="1" applyAlignment="1">
      <alignment horizontal="center" vertical="center" shrinkToFit="1"/>
    </xf>
    <xf numFmtId="0" fontId="4" fillId="20" borderId="4" xfId="0" applyFont="1" applyFill="1" applyBorder="1" applyAlignment="1">
      <alignment horizontal="center" vertical="center" shrinkToFit="1"/>
    </xf>
    <xf numFmtId="0" fontId="4" fillId="19" borderId="4" xfId="0" applyFont="1" applyFill="1" applyBorder="1" applyAlignment="1">
      <alignment horizontal="center" vertical="center" shrinkToFit="1"/>
    </xf>
    <xf numFmtId="0" fontId="7" fillId="0" borderId="0" xfId="0" applyFont="1" applyAlignment="1">
      <alignment vertical="center"/>
    </xf>
    <xf numFmtId="0" fontId="10" fillId="0" borderId="0" xfId="1" applyFont="1">
      <alignment vertical="center"/>
    </xf>
    <xf numFmtId="0" fontId="5" fillId="9" borderId="7" xfId="0" applyFont="1" applyFill="1" applyBorder="1" applyAlignment="1">
      <alignment horizontal="center" vertical="center" shrinkToFit="1"/>
    </xf>
    <xf numFmtId="0" fontId="5" fillId="22" borderId="13" xfId="0" applyFont="1" applyFill="1" applyBorder="1" applyAlignment="1">
      <alignment horizontal="center" vertical="center" shrinkToFit="1"/>
    </xf>
    <xf numFmtId="176" fontId="6" fillId="22" borderId="6" xfId="0" applyNumberFormat="1" applyFont="1" applyFill="1" applyBorder="1" applyAlignment="1">
      <alignment horizontal="center" vertical="center" shrinkToFit="1"/>
    </xf>
    <xf numFmtId="176" fontId="6" fillId="22" borderId="7" xfId="0" applyNumberFormat="1" applyFont="1" applyFill="1" applyBorder="1" applyAlignment="1">
      <alignment horizontal="center" vertical="center" shrinkToFit="1"/>
    </xf>
    <xf numFmtId="176" fontId="6" fillId="22" borderId="9" xfId="0" applyNumberFormat="1" applyFont="1" applyFill="1" applyBorder="1" applyAlignment="1">
      <alignment horizontal="center" vertical="center" shrinkToFit="1"/>
    </xf>
    <xf numFmtId="176" fontId="6" fillId="22" borderId="15" xfId="0" applyNumberFormat="1" applyFont="1" applyFill="1" applyBorder="1" applyAlignment="1">
      <alignment horizontal="center" vertical="center" shrinkToFit="1"/>
    </xf>
    <xf numFmtId="0" fontId="5" fillId="23" borderId="7" xfId="0" applyFont="1" applyFill="1" applyBorder="1" applyAlignment="1">
      <alignment horizontal="center" vertical="center" shrinkToFit="1"/>
    </xf>
    <xf numFmtId="176" fontId="5" fillId="23" borderId="7" xfId="0" applyNumberFormat="1" applyFont="1" applyFill="1" applyBorder="1" applyAlignment="1">
      <alignment horizontal="center" vertical="center" shrinkToFit="1"/>
    </xf>
    <xf numFmtId="0" fontId="11" fillId="8" borderId="22" xfId="0" applyFont="1" applyFill="1" applyBorder="1" applyAlignment="1">
      <alignment horizontal="center" vertical="center" shrinkToFit="1"/>
    </xf>
    <xf numFmtId="0" fontId="0" fillId="3" borderId="23" xfId="0" applyFill="1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3" borderId="25" xfId="0" applyFill="1" applyBorder="1" applyAlignment="1">
      <alignment horizontal="center" vertical="center" shrinkToFit="1"/>
    </xf>
    <xf numFmtId="0" fontId="5" fillId="24" borderId="7" xfId="0" applyFont="1" applyFill="1" applyBorder="1" applyAlignment="1">
      <alignment horizontal="center" vertical="center" shrinkToFit="1"/>
    </xf>
    <xf numFmtId="0" fontId="5" fillId="24" borderId="22" xfId="0" applyFont="1" applyFill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11" fillId="2" borderId="22" xfId="0" applyFont="1" applyFill="1" applyBorder="1" applyAlignment="1">
      <alignment vertical="center" wrapText="1"/>
    </xf>
    <xf numFmtId="0" fontId="12" fillId="8" borderId="34" xfId="0" applyFont="1" applyFill="1" applyBorder="1" applyAlignment="1">
      <alignment vertical="center" shrinkToFit="1"/>
    </xf>
    <xf numFmtId="0" fontId="11" fillId="9" borderId="22" xfId="0" applyFont="1" applyFill="1" applyBorder="1" applyAlignment="1">
      <alignment vertical="center" wrapText="1"/>
    </xf>
    <xf numFmtId="0" fontId="6" fillId="24" borderId="5" xfId="0" applyFont="1" applyFill="1" applyBorder="1" applyAlignment="1">
      <alignment horizontal="center" vertical="center" shrinkToFit="1"/>
    </xf>
    <xf numFmtId="0" fontId="18" fillId="0" borderId="0" xfId="0" applyFont="1" applyAlignment="1">
      <alignment vertical="center"/>
    </xf>
    <xf numFmtId="0" fontId="0" fillId="0" borderId="0" xfId="0" applyAlignment="1">
      <alignment shrinkToFit="1"/>
    </xf>
    <xf numFmtId="0" fontId="15" fillId="25" borderId="37" xfId="0" applyFont="1" applyFill="1" applyBorder="1" applyAlignment="1">
      <alignment horizontal="left" vertical="center" shrinkToFit="1"/>
    </xf>
    <xf numFmtId="0" fontId="15" fillId="25" borderId="42" xfId="0" applyFont="1" applyFill="1" applyBorder="1" applyAlignment="1">
      <alignment horizontal="left" vertical="center" shrinkToFit="1"/>
    </xf>
    <xf numFmtId="0" fontId="16" fillId="2" borderId="35" xfId="0" applyFont="1" applyFill="1" applyBorder="1" applyAlignment="1">
      <alignment vertical="center" shrinkToFit="1"/>
    </xf>
    <xf numFmtId="0" fontId="14" fillId="2" borderId="36" xfId="0" applyFont="1" applyFill="1" applyBorder="1" applyAlignment="1">
      <alignment horizontal="right" vertical="center" shrinkToFit="1"/>
    </xf>
    <xf numFmtId="0" fontId="16" fillId="2" borderId="36" xfId="0" applyFont="1" applyFill="1" applyBorder="1" applyAlignment="1">
      <alignment horizontal="right" vertical="center" shrinkToFit="1"/>
    </xf>
    <xf numFmtId="0" fontId="16" fillId="2" borderId="38" xfId="0" applyFont="1" applyFill="1" applyBorder="1" applyAlignment="1">
      <alignment horizontal="right" vertical="center" shrinkToFit="1"/>
    </xf>
    <xf numFmtId="0" fontId="16" fillId="2" borderId="39" xfId="0" applyFont="1" applyFill="1" applyBorder="1" applyAlignment="1">
      <alignment vertical="center" shrinkToFit="1"/>
    </xf>
    <xf numFmtId="0" fontId="16" fillId="2" borderId="40" xfId="0" applyFont="1" applyFill="1" applyBorder="1" applyAlignment="1">
      <alignment horizontal="right" vertical="center" shrinkToFit="1"/>
    </xf>
    <xf numFmtId="0" fontId="16" fillId="2" borderId="41" xfId="0" applyFont="1" applyFill="1" applyBorder="1" applyAlignment="1">
      <alignment horizontal="right" vertical="center" shrinkToFit="1"/>
    </xf>
    <xf numFmtId="0" fontId="13" fillId="0" borderId="43" xfId="0" applyFont="1" applyBorder="1" applyAlignment="1">
      <alignment horizontal="left" vertical="center" shrinkToFit="1"/>
    </xf>
    <xf numFmtId="0" fontId="13" fillId="0" borderId="44" xfId="0" applyFont="1" applyBorder="1" applyAlignment="1">
      <alignment horizontal="left" vertical="center" shrinkToFi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 shrinkToFit="1"/>
    </xf>
    <xf numFmtId="0" fontId="9" fillId="0" borderId="0" xfId="1" applyAlignment="1">
      <alignment horizontal="left" vertical="center"/>
    </xf>
    <xf numFmtId="0" fontId="2" fillId="2" borderId="0" xfId="0" applyFont="1" applyFill="1" applyBorder="1" applyAlignment="1">
      <alignment vertical="center" wrapText="1"/>
    </xf>
    <xf numFmtId="0" fontId="12" fillId="8" borderId="22" xfId="0" applyFont="1" applyFill="1" applyBorder="1" applyAlignment="1">
      <alignment horizontal="center" vertical="center" shrinkToFit="1"/>
    </xf>
    <xf numFmtId="0" fontId="5" fillId="0" borderId="26" xfId="0" applyFont="1" applyBorder="1" applyAlignment="1">
      <alignment horizontal="left" vertical="top" wrapText="1" shrinkToFit="1"/>
    </xf>
    <xf numFmtId="0" fontId="5" fillId="0" borderId="27" xfId="0" applyFont="1" applyBorder="1" applyAlignment="1">
      <alignment horizontal="left" vertical="top" wrapText="1" shrinkToFit="1"/>
    </xf>
    <xf numFmtId="0" fontId="5" fillId="0" borderId="28" xfId="0" applyFont="1" applyBorder="1" applyAlignment="1">
      <alignment horizontal="left" vertical="top" wrapText="1" shrinkToFit="1"/>
    </xf>
    <xf numFmtId="0" fontId="5" fillId="0" borderId="29" xfId="0" applyFont="1" applyBorder="1" applyAlignment="1">
      <alignment horizontal="left" vertical="top" wrapText="1" shrinkToFit="1"/>
    </xf>
    <xf numFmtId="0" fontId="5" fillId="0" borderId="0" xfId="0" applyFont="1" applyBorder="1" applyAlignment="1">
      <alignment horizontal="left" vertical="top" wrapText="1" shrinkToFit="1"/>
    </xf>
    <xf numFmtId="0" fontId="5" fillId="0" borderId="30" xfId="0" applyFont="1" applyBorder="1" applyAlignment="1">
      <alignment horizontal="left" vertical="top" wrapText="1" shrinkToFit="1"/>
    </xf>
    <xf numFmtId="0" fontId="5" fillId="0" borderId="31" xfId="0" applyFont="1" applyBorder="1" applyAlignment="1">
      <alignment horizontal="left" vertical="top" wrapText="1" shrinkToFit="1"/>
    </xf>
    <xf numFmtId="0" fontId="5" fillId="0" borderId="32" xfId="0" applyFont="1" applyBorder="1" applyAlignment="1">
      <alignment horizontal="left" vertical="top" wrapText="1" shrinkToFit="1"/>
    </xf>
    <xf numFmtId="0" fontId="5" fillId="0" borderId="33" xfId="0" applyFont="1" applyBorder="1" applyAlignment="1">
      <alignment horizontal="left" vertical="top" wrapText="1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Medium9"/>
  <colors>
    <mruColors>
      <color rgb="FF9966FF"/>
      <color rgb="FFCCFFFF"/>
      <color rgb="FFFFCCFF"/>
      <color rgb="FFFFCC99"/>
      <color rgb="FFFF9966"/>
      <color rgb="FFFFCCCC"/>
      <color rgb="FFFF7C80"/>
      <color rgb="FFCCFF99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hiroba.dqx.jp/sc/home/status/detail/" TargetMode="External"/><Relationship Id="rId1" Type="http://schemas.openxmlformats.org/officeDocument/2006/relationships/hyperlink" Target="http://deanwdq10.blog.shinobi.jp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deanwdq10.blog.shinobi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400"/>
  <sheetViews>
    <sheetView showGridLines="0" tabSelected="1" zoomScale="95" zoomScaleNormal="9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I90" sqref="I90"/>
    </sheetView>
  </sheetViews>
  <sheetFormatPr defaultRowHeight="13.5" x14ac:dyDescent="0.15"/>
  <cols>
    <col min="1" max="1" width="1.625" style="2" customWidth="1"/>
    <col min="2" max="2" width="11.625" style="2" customWidth="1"/>
    <col min="3" max="16" width="10.625" style="2" customWidth="1"/>
    <col min="17" max="18" width="5.25" style="2" bestFit="1" customWidth="1"/>
    <col min="19" max="19" width="8.625" style="2" customWidth="1"/>
    <col min="20" max="20" width="20.625" style="2" customWidth="1"/>
    <col min="21" max="21" width="2.625" style="2" customWidth="1"/>
    <col min="22" max="23" width="9" style="7" hidden="1" customWidth="1"/>
    <col min="24" max="24" width="22.75" style="7" hidden="1" customWidth="1"/>
    <col min="25" max="25" width="2.625" hidden="1" customWidth="1"/>
    <col min="26" max="27" width="9" style="7" hidden="1" customWidth="1"/>
    <col min="28" max="28" width="22.75" style="7" hidden="1" customWidth="1"/>
    <col min="29" max="29" width="2.625" hidden="1" customWidth="1"/>
    <col min="30" max="30" width="4.5" hidden="1" customWidth="1"/>
    <col min="31" max="31" width="5.25" hidden="1" customWidth="1"/>
    <col min="32" max="32" width="21.5" hidden="1" customWidth="1"/>
    <col min="33" max="33" width="2.625" style="2" hidden="1" customWidth="1"/>
    <col min="34" max="34" width="5" style="2" hidden="1" customWidth="1"/>
    <col min="35" max="35" width="5.625" style="2" hidden="1" customWidth="1"/>
    <col min="36" max="36" width="22" style="2" hidden="1" customWidth="1"/>
    <col min="37" max="37" width="2.625" style="2" hidden="1" customWidth="1"/>
    <col min="38" max="38" width="5" style="2" hidden="1" customWidth="1"/>
    <col min="39" max="39" width="5.625" style="2" hidden="1" customWidth="1"/>
    <col min="40" max="40" width="22.25" style="2" hidden="1" customWidth="1"/>
    <col min="41" max="41" width="2.625" style="2" hidden="1" customWidth="1"/>
    <col min="42" max="44" width="9" style="2" hidden="1" customWidth="1"/>
    <col min="45" max="45" width="2.625" style="2" hidden="1" customWidth="1"/>
    <col min="46" max="48" width="4.625" customWidth="1"/>
    <col min="49" max="49" width="2.625" style="2" customWidth="1"/>
    <col min="50" max="50" width="3.5" style="2" bestFit="1" customWidth="1"/>
    <col min="51" max="52" width="5.25" style="2" bestFit="1" customWidth="1"/>
    <col min="53" max="53" width="2.625" style="2" customWidth="1"/>
    <col min="54" max="16384" width="9" style="2"/>
  </cols>
  <sheetData>
    <row r="1" spans="1:58" ht="14.25" thickBot="1" x14ac:dyDescent="0.2">
      <c r="A1" s="45" t="s">
        <v>280</v>
      </c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1" t="s">
        <v>365</v>
      </c>
      <c r="AH1" s="7"/>
      <c r="AI1" s="7"/>
      <c r="AJ1" s="7"/>
      <c r="AL1" s="7"/>
      <c r="AM1" s="7"/>
      <c r="AN1" s="7"/>
      <c r="AP1"/>
      <c r="AQ1"/>
      <c r="AR1"/>
      <c r="AT1" s="114"/>
      <c r="AU1" s="114"/>
      <c r="AV1" s="114"/>
    </row>
    <row r="2" spans="1:58" ht="14.25" thickBot="1" x14ac:dyDescent="0.2">
      <c r="B2" s="25"/>
      <c r="C2" s="26" t="s">
        <v>0</v>
      </c>
      <c r="D2" s="26" t="s">
        <v>1</v>
      </c>
      <c r="E2" s="26" t="s">
        <v>2</v>
      </c>
      <c r="F2" s="26" t="s">
        <v>10</v>
      </c>
      <c r="G2" s="26" t="s">
        <v>3</v>
      </c>
      <c r="H2" s="26" t="s">
        <v>4</v>
      </c>
      <c r="I2" s="26" t="s">
        <v>11</v>
      </c>
      <c r="J2" s="26" t="s">
        <v>5</v>
      </c>
      <c r="K2" s="26" t="s">
        <v>6</v>
      </c>
      <c r="L2" s="26" t="s">
        <v>7</v>
      </c>
      <c r="M2" s="26" t="s">
        <v>8</v>
      </c>
      <c r="N2" s="26" t="s">
        <v>9</v>
      </c>
      <c r="O2" s="26" t="s">
        <v>209</v>
      </c>
      <c r="P2" s="26" t="s">
        <v>211</v>
      </c>
      <c r="Q2" s="32" t="s">
        <v>41</v>
      </c>
      <c r="R2" s="30" t="s">
        <v>273</v>
      </c>
      <c r="S2" s="80" t="s">
        <v>274</v>
      </c>
      <c r="T2" s="70" t="s">
        <v>279</v>
      </c>
      <c r="V2" s="6" t="s">
        <v>212</v>
      </c>
      <c r="W2" s="6" t="s">
        <v>213</v>
      </c>
      <c r="X2" s="1" t="s">
        <v>12</v>
      </c>
      <c r="Z2" s="6" t="s">
        <v>212</v>
      </c>
      <c r="AA2" s="6" t="s">
        <v>213</v>
      </c>
      <c r="AB2" s="1" t="s">
        <v>18</v>
      </c>
      <c r="AD2" s="6" t="s">
        <v>212</v>
      </c>
      <c r="AE2" s="6" t="s">
        <v>213</v>
      </c>
      <c r="AF2" s="1" t="s">
        <v>24</v>
      </c>
      <c r="AH2" s="6" t="s">
        <v>212</v>
      </c>
      <c r="AI2" s="6" t="s">
        <v>213</v>
      </c>
      <c r="AJ2" s="1" t="s">
        <v>30</v>
      </c>
      <c r="AL2" s="6" t="s">
        <v>212</v>
      </c>
      <c r="AM2" s="6" t="s">
        <v>213</v>
      </c>
      <c r="AN2" s="1" t="s">
        <v>36</v>
      </c>
      <c r="AP2" s="6" t="s">
        <v>212</v>
      </c>
      <c r="AQ2" s="6" t="s">
        <v>213</v>
      </c>
      <c r="AR2" s="6" t="s">
        <v>47</v>
      </c>
      <c r="AT2" s="12" t="s">
        <v>278</v>
      </c>
      <c r="AU2" s="12" t="s">
        <v>44</v>
      </c>
      <c r="AV2" s="12" t="s">
        <v>45</v>
      </c>
      <c r="AX2" s="12" t="s">
        <v>278</v>
      </c>
      <c r="AY2" s="12" t="s">
        <v>44</v>
      </c>
      <c r="AZ2" s="12" t="s">
        <v>45</v>
      </c>
      <c r="BB2" s="95" t="s">
        <v>298</v>
      </c>
      <c r="BC2" s="87" t="s">
        <v>364</v>
      </c>
    </row>
    <row r="3" spans="1:58" ht="14.25" thickBot="1" x14ac:dyDescent="0.2">
      <c r="B3" s="27" t="s">
        <v>12</v>
      </c>
      <c r="C3" s="17"/>
      <c r="D3" s="20"/>
      <c r="E3" s="20"/>
      <c r="F3" s="20"/>
      <c r="G3" s="20"/>
      <c r="H3" s="20"/>
      <c r="I3" s="17"/>
      <c r="J3" s="20"/>
      <c r="K3" s="17"/>
      <c r="L3" s="20"/>
      <c r="M3" s="20"/>
      <c r="N3" s="20"/>
      <c r="O3" s="20"/>
      <c r="P3" s="20"/>
      <c r="Q3" s="33">
        <f>SUM(C3:P3)</f>
        <v>0</v>
      </c>
      <c r="R3" s="52">
        <v>0</v>
      </c>
      <c r="S3" s="81">
        <f>R3-Q3</f>
        <v>0</v>
      </c>
      <c r="T3" s="71" t="str">
        <f>IF(Q3="","",VLOOKUP(Q3,V3:X17,3,TRUE))</f>
        <v>なし</v>
      </c>
      <c r="V3" s="5">
        <v>0</v>
      </c>
      <c r="W3" s="5">
        <v>2</v>
      </c>
      <c r="X3" s="5" t="s">
        <v>214</v>
      </c>
      <c r="Z3" s="5">
        <v>0</v>
      </c>
      <c r="AA3" s="5">
        <v>2</v>
      </c>
      <c r="AB3" s="5" t="s">
        <v>214</v>
      </c>
      <c r="AD3" s="5">
        <v>0</v>
      </c>
      <c r="AE3" s="5">
        <v>2</v>
      </c>
      <c r="AF3" s="5" t="s">
        <v>214</v>
      </c>
      <c r="AH3" s="5">
        <v>0</v>
      </c>
      <c r="AI3" s="5">
        <v>7</v>
      </c>
      <c r="AJ3" s="5" t="s">
        <v>214</v>
      </c>
      <c r="AL3" s="5">
        <v>0</v>
      </c>
      <c r="AM3" s="5">
        <v>3</v>
      </c>
      <c r="AN3" s="5" t="s">
        <v>214</v>
      </c>
      <c r="AP3" s="5"/>
      <c r="AQ3" s="5">
        <f>AP4-1</f>
        <v>-1</v>
      </c>
      <c r="AR3" s="5"/>
      <c r="AT3" s="13">
        <v>1</v>
      </c>
      <c r="AU3" s="75" t="s">
        <v>46</v>
      </c>
      <c r="AV3" s="76">
        <v>0</v>
      </c>
      <c r="AX3" s="13">
        <v>43</v>
      </c>
      <c r="AY3" s="75">
        <v>3</v>
      </c>
      <c r="AZ3" s="76">
        <v>90</v>
      </c>
      <c r="BB3" s="96">
        <v>0</v>
      </c>
      <c r="BC3" s="96">
        <v>0</v>
      </c>
    </row>
    <row r="4" spans="1:58" ht="14.25" thickBot="1" x14ac:dyDescent="0.2">
      <c r="B4" s="28" t="s">
        <v>13</v>
      </c>
      <c r="C4" s="18"/>
      <c r="D4" s="21"/>
      <c r="E4" s="21"/>
      <c r="F4" s="21"/>
      <c r="G4" s="21"/>
      <c r="H4" s="21"/>
      <c r="I4" s="18"/>
      <c r="J4" s="21"/>
      <c r="K4" s="21"/>
      <c r="L4" s="21"/>
      <c r="M4" s="21"/>
      <c r="N4" s="21"/>
      <c r="O4" s="18"/>
      <c r="P4" s="21"/>
      <c r="Q4" s="34">
        <f t="shared" ref="Q4:Q32" si="0">SUM(C4:P4)</f>
        <v>0</v>
      </c>
      <c r="R4" s="53">
        <v>0</v>
      </c>
      <c r="S4" s="82">
        <f t="shared" ref="S4:S32" si="1">R4-Q4</f>
        <v>0</v>
      </c>
      <c r="T4" s="72" t="str">
        <f>IF(Q4="","",VLOOKUP(Q4,V20:X34,3,TRUE))</f>
        <v>なし</v>
      </c>
      <c r="V4" s="5">
        <v>3</v>
      </c>
      <c r="W4" s="5">
        <v>6</v>
      </c>
      <c r="X4" s="5" t="s">
        <v>48</v>
      </c>
      <c r="Z4" s="5">
        <v>3</v>
      </c>
      <c r="AA4" s="5">
        <v>6</v>
      </c>
      <c r="AB4" s="5" t="s">
        <v>137</v>
      </c>
      <c r="AD4" s="5">
        <v>3</v>
      </c>
      <c r="AE4" s="5">
        <v>6</v>
      </c>
      <c r="AF4" s="5" t="s">
        <v>56</v>
      </c>
      <c r="AH4" s="5">
        <v>8</v>
      </c>
      <c r="AI4" s="5">
        <v>17</v>
      </c>
      <c r="AJ4" s="5" t="s">
        <v>167</v>
      </c>
      <c r="AL4" s="5">
        <v>4</v>
      </c>
      <c r="AM4" s="5">
        <v>9</v>
      </c>
      <c r="AN4" s="5" t="s">
        <v>248</v>
      </c>
      <c r="AP4" s="5"/>
      <c r="AQ4" s="5">
        <f t="shared" ref="AQ4:AQ12" si="2">AP5-1</f>
        <v>-1</v>
      </c>
      <c r="AR4" s="5"/>
      <c r="AT4" s="13">
        <v>2</v>
      </c>
      <c r="AU4" s="75" t="s">
        <v>46</v>
      </c>
      <c r="AV4" s="76">
        <v>0</v>
      </c>
      <c r="AX4" s="13">
        <v>44</v>
      </c>
      <c r="AY4" s="75">
        <v>3</v>
      </c>
      <c r="AZ4" s="76">
        <v>93</v>
      </c>
      <c r="BB4" s="96">
        <v>100</v>
      </c>
      <c r="BC4" s="96">
        <v>1</v>
      </c>
    </row>
    <row r="5" spans="1:58" ht="14.25" thickBot="1" x14ac:dyDescent="0.2">
      <c r="B5" s="28" t="s">
        <v>14</v>
      </c>
      <c r="C5" s="18"/>
      <c r="D5" s="21"/>
      <c r="E5" s="21"/>
      <c r="F5" s="21"/>
      <c r="G5" s="21"/>
      <c r="H5" s="21"/>
      <c r="I5" s="21"/>
      <c r="J5" s="21"/>
      <c r="K5" s="21"/>
      <c r="L5" s="18"/>
      <c r="M5" s="21"/>
      <c r="N5" s="21"/>
      <c r="O5" s="18"/>
      <c r="P5" s="21"/>
      <c r="Q5" s="34">
        <f t="shared" si="0"/>
        <v>0</v>
      </c>
      <c r="R5" s="53">
        <v>0</v>
      </c>
      <c r="S5" s="82">
        <f t="shared" si="1"/>
        <v>0</v>
      </c>
      <c r="T5" s="72" t="str">
        <f>IF(Q5="","",VLOOKUP(Q5,V37:X51,3,TRUE))</f>
        <v>なし</v>
      </c>
      <c r="V5" s="5">
        <v>7</v>
      </c>
      <c r="W5" s="5">
        <v>12</v>
      </c>
      <c r="X5" s="5" t="s">
        <v>56</v>
      </c>
      <c r="Z5" s="5">
        <v>7</v>
      </c>
      <c r="AA5" s="5">
        <v>12</v>
      </c>
      <c r="AB5" s="5" t="s">
        <v>138</v>
      </c>
      <c r="AD5" s="5">
        <v>7</v>
      </c>
      <c r="AE5" s="5">
        <v>12</v>
      </c>
      <c r="AF5" s="5" t="s">
        <v>116</v>
      </c>
      <c r="AH5" s="5">
        <v>18</v>
      </c>
      <c r="AI5" s="5">
        <v>25</v>
      </c>
      <c r="AJ5" s="5" t="s">
        <v>168</v>
      </c>
      <c r="AL5" s="5">
        <v>10</v>
      </c>
      <c r="AM5" s="5">
        <v>15</v>
      </c>
      <c r="AN5" s="5" t="s">
        <v>177</v>
      </c>
      <c r="AP5" s="5"/>
      <c r="AQ5" s="5">
        <f t="shared" si="2"/>
        <v>-1</v>
      </c>
      <c r="AR5" s="5"/>
      <c r="AT5" s="13">
        <v>3</v>
      </c>
      <c r="AU5" s="75" t="s">
        <v>46</v>
      </c>
      <c r="AV5" s="76">
        <v>0</v>
      </c>
      <c r="AX5" s="13">
        <v>45</v>
      </c>
      <c r="AY5" s="75" t="s">
        <v>46</v>
      </c>
      <c r="AZ5" s="76">
        <v>93</v>
      </c>
      <c r="BB5" s="96">
        <v>300</v>
      </c>
      <c r="BC5" s="96">
        <v>2</v>
      </c>
    </row>
    <row r="6" spans="1:58" ht="14.25" thickBot="1" x14ac:dyDescent="0.2">
      <c r="B6" s="28" t="s">
        <v>15</v>
      </c>
      <c r="C6" s="21"/>
      <c r="D6" s="18"/>
      <c r="E6" s="21"/>
      <c r="F6" s="21"/>
      <c r="G6" s="21"/>
      <c r="H6" s="21"/>
      <c r="I6" s="21"/>
      <c r="J6" s="18"/>
      <c r="K6" s="21"/>
      <c r="L6" s="21"/>
      <c r="M6" s="21"/>
      <c r="N6" s="21"/>
      <c r="O6" s="21"/>
      <c r="P6" s="18"/>
      <c r="Q6" s="34">
        <f t="shared" si="0"/>
        <v>0</v>
      </c>
      <c r="R6" s="53">
        <v>0</v>
      </c>
      <c r="S6" s="82">
        <f t="shared" si="1"/>
        <v>0</v>
      </c>
      <c r="T6" s="72" t="str">
        <f>IF(Q6="","",VLOOKUP(Q6,V54:X68,3,TRUE))</f>
        <v>なし</v>
      </c>
      <c r="V6" s="5">
        <v>13</v>
      </c>
      <c r="W6" s="5">
        <v>21</v>
      </c>
      <c r="X6" s="5" t="s">
        <v>50</v>
      </c>
      <c r="Z6" s="5">
        <v>13</v>
      </c>
      <c r="AA6" s="5">
        <v>20</v>
      </c>
      <c r="AB6" s="5" t="s">
        <v>131</v>
      </c>
      <c r="AD6" s="5">
        <v>13</v>
      </c>
      <c r="AE6" s="5">
        <v>21</v>
      </c>
      <c r="AF6" s="5" t="s">
        <v>117</v>
      </c>
      <c r="AH6" s="5">
        <v>26</v>
      </c>
      <c r="AI6" s="5">
        <v>37</v>
      </c>
      <c r="AJ6" s="5" t="s">
        <v>169</v>
      </c>
      <c r="AL6" s="5">
        <v>16</v>
      </c>
      <c r="AM6" s="5">
        <v>21</v>
      </c>
      <c r="AN6" s="5" t="s">
        <v>249</v>
      </c>
      <c r="AP6" s="5"/>
      <c r="AQ6" s="5">
        <f t="shared" si="2"/>
        <v>-1</v>
      </c>
      <c r="AR6" s="5"/>
      <c r="AT6" s="13">
        <v>4</v>
      </c>
      <c r="AU6" s="75" t="s">
        <v>46</v>
      </c>
      <c r="AV6" s="76">
        <v>0</v>
      </c>
      <c r="AX6" s="13">
        <v>46</v>
      </c>
      <c r="AY6" s="75">
        <v>4</v>
      </c>
      <c r="AZ6" s="76">
        <v>97</v>
      </c>
      <c r="BB6" s="96">
        <v>600</v>
      </c>
      <c r="BC6" s="96">
        <v>3</v>
      </c>
    </row>
    <row r="7" spans="1:58" ht="14.25" thickBot="1" x14ac:dyDescent="0.2">
      <c r="B7" s="28" t="s">
        <v>16</v>
      </c>
      <c r="C7" s="21"/>
      <c r="D7" s="18"/>
      <c r="E7" s="21"/>
      <c r="F7" s="21"/>
      <c r="G7" s="21"/>
      <c r="H7" s="21"/>
      <c r="I7" s="21"/>
      <c r="J7" s="18"/>
      <c r="K7" s="21"/>
      <c r="L7" s="21"/>
      <c r="M7" s="21"/>
      <c r="N7" s="18"/>
      <c r="O7" s="21"/>
      <c r="P7" s="21"/>
      <c r="Q7" s="34">
        <f t="shared" si="0"/>
        <v>0</v>
      </c>
      <c r="R7" s="53">
        <v>0</v>
      </c>
      <c r="S7" s="82">
        <f t="shared" si="1"/>
        <v>0</v>
      </c>
      <c r="T7" s="72" t="str">
        <f>IF(Q7="","",VLOOKUP(Q7,V71:X85,3,TRUE))</f>
        <v>なし</v>
      </c>
      <c r="V7" s="5">
        <v>22</v>
      </c>
      <c r="W7" s="5">
        <v>34</v>
      </c>
      <c r="X7" s="5" t="s">
        <v>57</v>
      </c>
      <c r="Z7" s="5">
        <v>21</v>
      </c>
      <c r="AA7" s="5">
        <v>30</v>
      </c>
      <c r="AB7" s="5" t="s">
        <v>139</v>
      </c>
      <c r="AD7" s="5">
        <v>22</v>
      </c>
      <c r="AE7" s="5">
        <v>34</v>
      </c>
      <c r="AF7" s="5" t="s">
        <v>118</v>
      </c>
      <c r="AH7" s="5">
        <v>38</v>
      </c>
      <c r="AI7" s="5">
        <v>45</v>
      </c>
      <c r="AJ7" s="5" t="s">
        <v>170</v>
      </c>
      <c r="AL7" s="5">
        <v>22</v>
      </c>
      <c r="AM7" s="5">
        <v>31</v>
      </c>
      <c r="AN7" s="5" t="s">
        <v>198</v>
      </c>
      <c r="AP7" s="5"/>
      <c r="AQ7" s="5">
        <f t="shared" si="2"/>
        <v>-1</v>
      </c>
      <c r="AR7" s="5"/>
      <c r="AT7" s="13">
        <v>5</v>
      </c>
      <c r="AU7" s="75" t="s">
        <v>46</v>
      </c>
      <c r="AV7" s="76">
        <v>0</v>
      </c>
      <c r="AX7" s="13">
        <v>47</v>
      </c>
      <c r="AY7" s="75">
        <v>3</v>
      </c>
      <c r="AZ7" s="76">
        <v>100</v>
      </c>
      <c r="BB7" s="96">
        <v>1000</v>
      </c>
      <c r="BC7" s="96">
        <v>4</v>
      </c>
    </row>
    <row r="8" spans="1:58" ht="14.25" thickBot="1" x14ac:dyDescent="0.2">
      <c r="B8" s="28" t="s">
        <v>17</v>
      </c>
      <c r="C8" s="21"/>
      <c r="D8" s="18"/>
      <c r="E8" s="21"/>
      <c r="F8" s="18"/>
      <c r="G8" s="21"/>
      <c r="H8" s="18"/>
      <c r="I8" s="21"/>
      <c r="J8" s="21"/>
      <c r="K8" s="21"/>
      <c r="L8" s="21"/>
      <c r="M8" s="21"/>
      <c r="N8" s="21"/>
      <c r="O8" s="21"/>
      <c r="P8" s="21"/>
      <c r="Q8" s="34">
        <f t="shared" si="0"/>
        <v>0</v>
      </c>
      <c r="R8" s="53">
        <v>0</v>
      </c>
      <c r="S8" s="82">
        <f t="shared" si="1"/>
        <v>0</v>
      </c>
      <c r="T8" s="72" t="str">
        <f>IF(Q8="","",VLOOKUP(Q8,V88:X102,3,TRUE))</f>
        <v>なし</v>
      </c>
      <c r="V8" s="5">
        <v>35</v>
      </c>
      <c r="W8" s="5">
        <v>41</v>
      </c>
      <c r="X8" s="5" t="s">
        <v>51</v>
      </c>
      <c r="Z8" s="5">
        <v>31</v>
      </c>
      <c r="AA8" s="5">
        <v>43</v>
      </c>
      <c r="AB8" s="5" t="s">
        <v>140</v>
      </c>
      <c r="AD8" s="5">
        <v>35</v>
      </c>
      <c r="AE8" s="5">
        <v>41</v>
      </c>
      <c r="AF8" s="5" t="s">
        <v>58</v>
      </c>
      <c r="AH8" s="5">
        <v>46</v>
      </c>
      <c r="AI8" s="5">
        <v>53</v>
      </c>
      <c r="AJ8" s="5" t="s">
        <v>171</v>
      </c>
      <c r="AL8" s="5">
        <v>32</v>
      </c>
      <c r="AM8" s="5">
        <v>41</v>
      </c>
      <c r="AN8" s="5" t="s">
        <v>250</v>
      </c>
      <c r="AP8" s="5"/>
      <c r="AQ8" s="5">
        <f t="shared" si="2"/>
        <v>-1</v>
      </c>
      <c r="AR8" s="5"/>
      <c r="AT8" s="13">
        <v>6</v>
      </c>
      <c r="AU8" s="75" t="s">
        <v>46</v>
      </c>
      <c r="AV8" s="76">
        <v>0</v>
      </c>
      <c r="AX8" s="13">
        <v>48</v>
      </c>
      <c r="AY8" s="75" t="s">
        <v>46</v>
      </c>
      <c r="AZ8" s="76">
        <v>100</v>
      </c>
      <c r="BB8" s="96">
        <v>1500</v>
      </c>
      <c r="BC8" s="96">
        <v>5</v>
      </c>
    </row>
    <row r="9" spans="1:58" ht="14.25" thickBot="1" x14ac:dyDescent="0.2">
      <c r="B9" s="28" t="s">
        <v>18</v>
      </c>
      <c r="C9" s="21"/>
      <c r="D9" s="21"/>
      <c r="E9" s="18"/>
      <c r="F9" s="21"/>
      <c r="G9" s="21"/>
      <c r="H9" s="21"/>
      <c r="I9" s="21"/>
      <c r="J9" s="21"/>
      <c r="K9" s="18"/>
      <c r="L9" s="21"/>
      <c r="M9" s="18"/>
      <c r="N9" s="21"/>
      <c r="O9" s="21"/>
      <c r="P9" s="21"/>
      <c r="Q9" s="34">
        <f t="shared" si="0"/>
        <v>0</v>
      </c>
      <c r="R9" s="53">
        <v>0</v>
      </c>
      <c r="S9" s="82">
        <f t="shared" si="1"/>
        <v>0</v>
      </c>
      <c r="T9" s="72" t="str">
        <f>IF(Q9="","",VLOOKUP(Q9,Z3:AB17,3,TRUE))</f>
        <v>なし</v>
      </c>
      <c r="V9" s="5">
        <v>42</v>
      </c>
      <c r="W9" s="5">
        <v>57</v>
      </c>
      <c r="X9" s="5" t="s">
        <v>58</v>
      </c>
      <c r="Z9" s="5">
        <v>44</v>
      </c>
      <c r="AA9" s="5">
        <v>56</v>
      </c>
      <c r="AB9" s="5" t="s">
        <v>141</v>
      </c>
      <c r="AD9" s="5">
        <v>42</v>
      </c>
      <c r="AE9" s="5">
        <v>57</v>
      </c>
      <c r="AF9" s="5" t="s">
        <v>119</v>
      </c>
      <c r="AH9" s="5">
        <v>54</v>
      </c>
      <c r="AI9" s="5">
        <v>67</v>
      </c>
      <c r="AJ9" s="5" t="s">
        <v>168</v>
      </c>
      <c r="AL9" s="5">
        <v>42</v>
      </c>
      <c r="AM9" s="5">
        <v>54</v>
      </c>
      <c r="AN9" s="5" t="s">
        <v>162</v>
      </c>
      <c r="AP9" s="5"/>
      <c r="AQ9" s="5">
        <f t="shared" si="2"/>
        <v>-1</v>
      </c>
      <c r="AR9" s="5"/>
      <c r="AT9" s="13">
        <v>7</v>
      </c>
      <c r="AU9" s="75" t="s">
        <v>46</v>
      </c>
      <c r="AV9" s="76">
        <v>0</v>
      </c>
      <c r="AX9" s="13">
        <v>49</v>
      </c>
      <c r="AY9" s="75">
        <v>3</v>
      </c>
      <c r="AZ9" s="76">
        <v>103</v>
      </c>
      <c r="BB9" s="96">
        <v>2000</v>
      </c>
      <c r="BC9" s="96">
        <v>6</v>
      </c>
    </row>
    <row r="10" spans="1:58" ht="14.25" thickBot="1" x14ac:dyDescent="0.2">
      <c r="B10" s="28" t="s">
        <v>19</v>
      </c>
      <c r="C10" s="21"/>
      <c r="D10" s="21"/>
      <c r="E10" s="18"/>
      <c r="F10" s="21"/>
      <c r="G10" s="18"/>
      <c r="H10" s="18"/>
      <c r="I10" s="21"/>
      <c r="J10" s="21"/>
      <c r="K10" s="21"/>
      <c r="L10" s="21"/>
      <c r="M10" s="21"/>
      <c r="N10" s="21"/>
      <c r="O10" s="21"/>
      <c r="P10" s="21"/>
      <c r="Q10" s="34">
        <f t="shared" si="0"/>
        <v>0</v>
      </c>
      <c r="R10" s="53">
        <v>0</v>
      </c>
      <c r="S10" s="82">
        <f t="shared" si="1"/>
        <v>0</v>
      </c>
      <c r="T10" s="72" t="str">
        <f>IF(Q10="","",VLOOKUP(Q10,Z20:AB34,3,TRUE))</f>
        <v>なし</v>
      </c>
      <c r="V10" s="5">
        <v>58</v>
      </c>
      <c r="W10" s="5">
        <v>75</v>
      </c>
      <c r="X10" s="5" t="s">
        <v>53</v>
      </c>
      <c r="Z10" s="5">
        <v>57</v>
      </c>
      <c r="AA10" s="5">
        <v>69</v>
      </c>
      <c r="AB10" s="5" t="s">
        <v>140</v>
      </c>
      <c r="AD10" s="5">
        <v>58</v>
      </c>
      <c r="AE10" s="5">
        <v>75</v>
      </c>
      <c r="AF10" s="5" t="s">
        <v>117</v>
      </c>
      <c r="AH10" s="5">
        <v>68</v>
      </c>
      <c r="AI10" s="5">
        <v>77</v>
      </c>
      <c r="AJ10" s="5" t="s">
        <v>228</v>
      </c>
      <c r="AL10" s="5">
        <v>55</v>
      </c>
      <c r="AM10" s="5">
        <v>67</v>
      </c>
      <c r="AN10" s="5" t="s">
        <v>251</v>
      </c>
      <c r="AP10" s="5"/>
      <c r="AQ10" s="5">
        <f t="shared" si="2"/>
        <v>-1</v>
      </c>
      <c r="AR10" s="5"/>
      <c r="AT10" s="13">
        <v>8</v>
      </c>
      <c r="AU10" s="75" t="s">
        <v>46</v>
      </c>
      <c r="AV10" s="76">
        <v>0</v>
      </c>
      <c r="AX10" s="13">
        <v>50</v>
      </c>
      <c r="AY10" s="75">
        <v>4</v>
      </c>
      <c r="AZ10" s="76">
        <v>107</v>
      </c>
      <c r="BB10" s="96">
        <v>2500</v>
      </c>
      <c r="BC10" s="96">
        <v>7</v>
      </c>
    </row>
    <row r="11" spans="1:58" ht="14.25" thickBot="1" x14ac:dyDescent="0.2">
      <c r="B11" s="28" t="s">
        <v>20</v>
      </c>
      <c r="C11" s="21"/>
      <c r="D11" s="21"/>
      <c r="E11" s="18"/>
      <c r="F11" s="21"/>
      <c r="G11" s="18"/>
      <c r="H11" s="21"/>
      <c r="I11" s="21"/>
      <c r="J11" s="21"/>
      <c r="K11" s="21"/>
      <c r="L11" s="21"/>
      <c r="M11" s="21"/>
      <c r="N11" s="18"/>
      <c r="O11" s="18"/>
      <c r="P11" s="21"/>
      <c r="Q11" s="34">
        <f t="shared" si="0"/>
        <v>0</v>
      </c>
      <c r="R11" s="53">
        <v>0</v>
      </c>
      <c r="S11" s="82">
        <f t="shared" si="1"/>
        <v>0</v>
      </c>
      <c r="T11" s="72" t="str">
        <f>IF(Q11="","",VLOOKUP(Q11,Z37:AB51,3,TRUE))</f>
        <v>なし</v>
      </c>
      <c r="V11" s="5">
        <v>76</v>
      </c>
      <c r="W11" s="5">
        <v>87</v>
      </c>
      <c r="X11" s="5" t="s">
        <v>59</v>
      </c>
      <c r="Z11" s="5">
        <v>70</v>
      </c>
      <c r="AA11" s="5">
        <v>83</v>
      </c>
      <c r="AB11" s="5" t="s">
        <v>142</v>
      </c>
      <c r="AD11" s="5">
        <v>76</v>
      </c>
      <c r="AE11" s="5">
        <v>87</v>
      </c>
      <c r="AF11" s="5" t="s">
        <v>120</v>
      </c>
      <c r="AH11" s="5">
        <v>78</v>
      </c>
      <c r="AI11" s="5">
        <v>87</v>
      </c>
      <c r="AJ11" s="5" t="s">
        <v>168</v>
      </c>
      <c r="AL11" s="5">
        <v>68</v>
      </c>
      <c r="AM11" s="5">
        <v>81</v>
      </c>
      <c r="AN11" s="5" t="s">
        <v>252</v>
      </c>
      <c r="AP11" s="5"/>
      <c r="AQ11" s="5">
        <f t="shared" si="2"/>
        <v>-1</v>
      </c>
      <c r="AR11" s="5"/>
      <c r="AT11" s="13">
        <v>9</v>
      </c>
      <c r="AU11" s="75" t="s">
        <v>46</v>
      </c>
      <c r="AV11" s="76">
        <v>0</v>
      </c>
      <c r="AX11" s="13">
        <v>51</v>
      </c>
      <c r="AY11" s="75" t="s">
        <v>46</v>
      </c>
      <c r="AZ11" s="76">
        <v>107</v>
      </c>
      <c r="BB11" s="96">
        <v>3000</v>
      </c>
      <c r="BC11" s="96">
        <v>8</v>
      </c>
    </row>
    <row r="12" spans="1:58" ht="14.25" thickBot="1" x14ac:dyDescent="0.2">
      <c r="B12" s="28" t="s">
        <v>21</v>
      </c>
      <c r="C12" s="21"/>
      <c r="D12" s="21"/>
      <c r="E12" s="21"/>
      <c r="F12" s="18"/>
      <c r="G12" s="18"/>
      <c r="H12" s="21"/>
      <c r="I12" s="21"/>
      <c r="J12" s="21"/>
      <c r="K12" s="21"/>
      <c r="L12" s="21"/>
      <c r="M12" s="21"/>
      <c r="N12" s="21"/>
      <c r="O12" s="18"/>
      <c r="P12" s="21"/>
      <c r="Q12" s="34">
        <f t="shared" si="0"/>
        <v>0</v>
      </c>
      <c r="R12" s="53">
        <v>0</v>
      </c>
      <c r="S12" s="82">
        <f t="shared" si="1"/>
        <v>0</v>
      </c>
      <c r="T12" s="72" t="str">
        <f>IF(Q12="","",VLOOKUP(Q12,Z54:AB68,3,TRUE))</f>
        <v>なし</v>
      </c>
      <c r="V12" s="5">
        <v>88</v>
      </c>
      <c r="W12" s="5">
        <v>99</v>
      </c>
      <c r="X12" s="5" t="s">
        <v>60</v>
      </c>
      <c r="Z12" s="5">
        <v>84</v>
      </c>
      <c r="AA12" s="5">
        <v>99</v>
      </c>
      <c r="AB12" s="5" t="s">
        <v>143</v>
      </c>
      <c r="AD12" s="5">
        <v>88</v>
      </c>
      <c r="AE12" s="5">
        <v>99</v>
      </c>
      <c r="AF12" s="5" t="s">
        <v>60</v>
      </c>
      <c r="AH12" s="5">
        <v>88</v>
      </c>
      <c r="AI12" s="5">
        <v>99</v>
      </c>
      <c r="AJ12" s="5" t="s">
        <v>169</v>
      </c>
      <c r="AL12" s="5">
        <v>82</v>
      </c>
      <c r="AM12" s="5">
        <v>99</v>
      </c>
      <c r="AN12" s="5" t="s">
        <v>199</v>
      </c>
      <c r="AP12" s="5"/>
      <c r="AQ12" s="5">
        <f t="shared" si="2"/>
        <v>-1</v>
      </c>
      <c r="AR12" s="5"/>
      <c r="AT12" s="13">
        <v>10</v>
      </c>
      <c r="AU12" s="75">
        <v>3</v>
      </c>
      <c r="AV12" s="76">
        <v>3</v>
      </c>
      <c r="AX12" s="13">
        <v>52</v>
      </c>
      <c r="AY12" s="75">
        <v>3</v>
      </c>
      <c r="AZ12" s="76">
        <v>110</v>
      </c>
      <c r="BB12" s="96">
        <v>3500</v>
      </c>
      <c r="BC12" s="96">
        <v>9</v>
      </c>
    </row>
    <row r="13" spans="1:58" ht="14.25" thickBot="1" x14ac:dyDescent="0.2">
      <c r="B13" s="28" t="s">
        <v>22</v>
      </c>
      <c r="C13" s="21"/>
      <c r="D13" s="21"/>
      <c r="E13" s="21"/>
      <c r="F13" s="18"/>
      <c r="G13" s="21"/>
      <c r="H13" s="18"/>
      <c r="I13" s="21"/>
      <c r="J13" s="21"/>
      <c r="K13" s="21"/>
      <c r="L13" s="21"/>
      <c r="M13" s="21"/>
      <c r="N13" s="18"/>
      <c r="O13" s="21"/>
      <c r="P13" s="21"/>
      <c r="Q13" s="34">
        <f t="shared" si="0"/>
        <v>0</v>
      </c>
      <c r="R13" s="53">
        <v>0</v>
      </c>
      <c r="S13" s="82">
        <f t="shared" si="1"/>
        <v>0</v>
      </c>
      <c r="T13" s="72" t="str">
        <f>IF(Q13="","",VLOOKUP(Q13,Z71:AB85,3,TRUE))</f>
        <v>なし</v>
      </c>
      <c r="V13" s="5">
        <v>100</v>
      </c>
      <c r="W13" s="5">
        <v>109</v>
      </c>
      <c r="X13" s="5" t="s">
        <v>55</v>
      </c>
      <c r="Z13" s="5">
        <v>100</v>
      </c>
      <c r="AA13" s="5">
        <v>109</v>
      </c>
      <c r="AB13" s="5" t="s">
        <v>144</v>
      </c>
      <c r="AD13" s="5">
        <v>100</v>
      </c>
      <c r="AE13" s="5">
        <v>109</v>
      </c>
      <c r="AF13" s="5" t="s">
        <v>121</v>
      </c>
      <c r="AH13" s="5">
        <v>100</v>
      </c>
      <c r="AI13" s="5">
        <v>109</v>
      </c>
      <c r="AJ13" s="5" t="s">
        <v>229</v>
      </c>
      <c r="AL13" s="5">
        <v>100</v>
      </c>
      <c r="AM13" s="5">
        <v>109</v>
      </c>
      <c r="AN13" s="5" t="s">
        <v>253</v>
      </c>
      <c r="AP13" s="5"/>
      <c r="AQ13" s="5">
        <v>999</v>
      </c>
      <c r="AR13" s="5"/>
      <c r="AT13" s="13">
        <v>11</v>
      </c>
      <c r="AU13" s="75">
        <v>3</v>
      </c>
      <c r="AV13" s="76">
        <v>6</v>
      </c>
      <c r="AX13" s="13">
        <v>53</v>
      </c>
      <c r="AY13" s="75">
        <v>3</v>
      </c>
      <c r="AZ13" s="76">
        <v>113</v>
      </c>
    </row>
    <row r="14" spans="1:58" ht="14.25" thickBot="1" x14ac:dyDescent="0.2">
      <c r="B14" s="28" t="s">
        <v>23</v>
      </c>
      <c r="C14" s="21"/>
      <c r="D14" s="21"/>
      <c r="E14" s="21"/>
      <c r="F14" s="21"/>
      <c r="G14" s="21"/>
      <c r="H14" s="21"/>
      <c r="I14" s="18"/>
      <c r="J14" s="18"/>
      <c r="K14" s="21"/>
      <c r="L14" s="21"/>
      <c r="M14" s="21"/>
      <c r="N14" s="21"/>
      <c r="O14" s="21"/>
      <c r="P14" s="18"/>
      <c r="Q14" s="34">
        <f t="shared" si="0"/>
        <v>0</v>
      </c>
      <c r="R14" s="53">
        <v>0</v>
      </c>
      <c r="S14" s="82">
        <f t="shared" si="1"/>
        <v>0</v>
      </c>
      <c r="T14" s="72" t="str">
        <f>IF(Q14="","",VLOOKUP(Q14,Z88:AB102,3,TRUE))</f>
        <v>なし</v>
      </c>
      <c r="V14" s="5">
        <v>110</v>
      </c>
      <c r="W14" s="5">
        <v>119</v>
      </c>
      <c r="X14" s="5" t="s">
        <v>57</v>
      </c>
      <c r="Z14" s="5">
        <v>110</v>
      </c>
      <c r="AA14" s="5">
        <v>119</v>
      </c>
      <c r="AB14" s="5" t="s">
        <v>317</v>
      </c>
      <c r="AD14" s="5">
        <v>110</v>
      </c>
      <c r="AE14" s="5">
        <v>119</v>
      </c>
      <c r="AF14" s="5" t="s">
        <v>58</v>
      </c>
      <c r="AH14" s="5">
        <v>110</v>
      </c>
      <c r="AI14" s="5">
        <v>119</v>
      </c>
      <c r="AJ14" s="5" t="s">
        <v>328</v>
      </c>
      <c r="AL14" s="5">
        <v>110</v>
      </c>
      <c r="AM14" s="5">
        <v>119</v>
      </c>
      <c r="AN14" s="5" t="s">
        <v>348</v>
      </c>
      <c r="AP14" s="5"/>
      <c r="AQ14" s="5"/>
      <c r="AR14" s="5"/>
      <c r="AT14" s="13">
        <v>12</v>
      </c>
      <c r="AU14" s="75" t="s">
        <v>46</v>
      </c>
      <c r="AV14" s="76">
        <v>6</v>
      </c>
      <c r="AX14" s="13">
        <v>54</v>
      </c>
      <c r="AY14" s="75" t="s">
        <v>46</v>
      </c>
      <c r="AZ14" s="76">
        <v>113</v>
      </c>
      <c r="BB14" s="116" t="s">
        <v>445</v>
      </c>
      <c r="BC14" s="117"/>
      <c r="BD14" s="117"/>
      <c r="BE14" s="117"/>
      <c r="BF14" s="118"/>
    </row>
    <row r="15" spans="1:58" ht="14.25" thickBot="1" x14ac:dyDescent="0.2">
      <c r="B15" s="28" t="s">
        <v>24</v>
      </c>
      <c r="C15" s="21"/>
      <c r="D15" s="21"/>
      <c r="E15" s="21"/>
      <c r="F15" s="21"/>
      <c r="G15" s="21"/>
      <c r="H15" s="21"/>
      <c r="I15" s="21"/>
      <c r="J15" s="21"/>
      <c r="K15" s="18"/>
      <c r="L15" s="18"/>
      <c r="M15" s="18"/>
      <c r="N15" s="21"/>
      <c r="O15" s="21"/>
      <c r="P15" s="18"/>
      <c r="Q15" s="34">
        <f t="shared" si="0"/>
        <v>0</v>
      </c>
      <c r="R15" s="53">
        <v>0</v>
      </c>
      <c r="S15" s="82">
        <f t="shared" si="1"/>
        <v>0</v>
      </c>
      <c r="T15" s="72" t="str">
        <f>IF(Q15="","",VLOOKUP(Q15,AD3:AF17,3,TRUE))</f>
        <v>なし</v>
      </c>
      <c r="V15" s="5">
        <v>120</v>
      </c>
      <c r="W15" s="5">
        <v>129</v>
      </c>
      <c r="X15" s="5" t="s">
        <v>303</v>
      </c>
      <c r="Z15" s="5">
        <v>120</v>
      </c>
      <c r="AA15" s="5">
        <v>129</v>
      </c>
      <c r="AB15" s="5" t="s">
        <v>319</v>
      </c>
      <c r="AD15" s="5">
        <v>120</v>
      </c>
      <c r="AE15" s="5">
        <v>129</v>
      </c>
      <c r="AF15" s="5" t="s">
        <v>315</v>
      </c>
      <c r="AH15" s="5">
        <v>120</v>
      </c>
      <c r="AI15" s="5">
        <v>129</v>
      </c>
      <c r="AJ15" s="5" t="s">
        <v>330</v>
      </c>
      <c r="AL15" s="5">
        <v>120</v>
      </c>
      <c r="AM15" s="5">
        <v>129</v>
      </c>
      <c r="AN15" s="5" t="s">
        <v>334</v>
      </c>
      <c r="AP15" s="5"/>
      <c r="AQ15" s="5"/>
      <c r="AR15" s="5"/>
      <c r="AT15" s="13">
        <v>13</v>
      </c>
      <c r="AU15" s="75">
        <v>3</v>
      </c>
      <c r="AV15" s="76">
        <v>9</v>
      </c>
      <c r="AX15" s="13">
        <v>55</v>
      </c>
      <c r="AY15" s="75">
        <v>3</v>
      </c>
      <c r="AZ15" s="76">
        <v>116</v>
      </c>
      <c r="BB15" s="119"/>
      <c r="BC15" s="120"/>
      <c r="BD15" s="120"/>
      <c r="BE15" s="120"/>
      <c r="BF15" s="121"/>
    </row>
    <row r="16" spans="1:58" ht="14.25" thickBot="1" x14ac:dyDescent="0.2">
      <c r="B16" s="28" t="s">
        <v>25</v>
      </c>
      <c r="C16" s="21"/>
      <c r="D16" s="21"/>
      <c r="E16" s="21"/>
      <c r="F16" s="21"/>
      <c r="G16" s="21"/>
      <c r="H16" s="21"/>
      <c r="I16" s="21"/>
      <c r="J16" s="21"/>
      <c r="K16" s="21"/>
      <c r="L16" s="18"/>
      <c r="M16" s="18"/>
      <c r="N16" s="21"/>
      <c r="O16" s="21"/>
      <c r="P16" s="18"/>
      <c r="Q16" s="34">
        <f t="shared" si="0"/>
        <v>0</v>
      </c>
      <c r="R16" s="53">
        <v>0</v>
      </c>
      <c r="S16" s="82">
        <f t="shared" si="1"/>
        <v>0</v>
      </c>
      <c r="T16" s="72" t="str">
        <f>IF(Q16="","",VLOOKUP(Q16,AD20:AF34,3,TRUE))</f>
        <v>なし</v>
      </c>
      <c r="V16" s="5">
        <v>130</v>
      </c>
      <c r="W16" s="5">
        <v>999</v>
      </c>
      <c r="X16" s="5" t="s">
        <v>380</v>
      </c>
      <c r="Z16" s="5">
        <v>130</v>
      </c>
      <c r="AA16" s="5">
        <v>999</v>
      </c>
      <c r="AB16" s="5" t="s">
        <v>417</v>
      </c>
      <c r="AD16" s="5">
        <v>130</v>
      </c>
      <c r="AE16" s="5">
        <v>999</v>
      </c>
      <c r="AF16" s="5" t="s">
        <v>407</v>
      </c>
      <c r="AH16" s="5">
        <v>130</v>
      </c>
      <c r="AI16" s="5">
        <v>999</v>
      </c>
      <c r="AJ16" s="5" t="s">
        <v>421</v>
      </c>
      <c r="AL16" s="5">
        <v>130</v>
      </c>
      <c r="AM16" s="5">
        <v>999</v>
      </c>
      <c r="AN16" s="5" t="s">
        <v>428</v>
      </c>
      <c r="AP16" s="5"/>
      <c r="AQ16" s="5"/>
      <c r="AR16" s="5"/>
      <c r="AT16" s="13">
        <v>14</v>
      </c>
      <c r="AU16" s="75">
        <v>4</v>
      </c>
      <c r="AV16" s="76">
        <v>13</v>
      </c>
      <c r="AX16" s="13">
        <v>56</v>
      </c>
      <c r="AY16" s="75">
        <v>2</v>
      </c>
      <c r="AZ16" s="76">
        <v>118</v>
      </c>
      <c r="BB16" s="119"/>
      <c r="BC16" s="120"/>
      <c r="BD16" s="120"/>
      <c r="BE16" s="120"/>
      <c r="BF16" s="121"/>
    </row>
    <row r="17" spans="2:58" ht="14.25" thickBot="1" x14ac:dyDescent="0.2">
      <c r="B17" s="28" t="s">
        <v>26</v>
      </c>
      <c r="C17" s="18"/>
      <c r="D17" s="18"/>
      <c r="E17" s="18"/>
      <c r="F17" s="21"/>
      <c r="G17" s="21"/>
      <c r="H17" s="18"/>
      <c r="I17" s="21"/>
      <c r="J17" s="18"/>
      <c r="K17" s="18"/>
      <c r="L17" s="21"/>
      <c r="M17" s="18"/>
      <c r="N17" s="21"/>
      <c r="O17" s="21"/>
      <c r="P17" s="21"/>
      <c r="Q17" s="34">
        <f t="shared" si="0"/>
        <v>0</v>
      </c>
      <c r="R17" s="53">
        <v>0</v>
      </c>
      <c r="S17" s="82">
        <f t="shared" si="1"/>
        <v>0</v>
      </c>
      <c r="T17" s="72" t="str">
        <f>IF(Q17="","",VLOOKUP(Q17,AD37:AF51,3,TRUE))</f>
        <v>なし</v>
      </c>
      <c r="V17" s="5"/>
      <c r="W17" s="5"/>
      <c r="X17" s="5"/>
      <c r="Z17" s="5"/>
      <c r="AA17" s="5"/>
      <c r="AB17" s="5"/>
      <c r="AD17" s="5"/>
      <c r="AE17" s="5"/>
      <c r="AF17" s="5"/>
      <c r="AH17" s="5"/>
      <c r="AI17" s="5"/>
      <c r="AJ17" s="5"/>
      <c r="AL17" s="5"/>
      <c r="AM17" s="5"/>
      <c r="AN17" s="5"/>
      <c r="AP17" s="5"/>
      <c r="AQ17" s="5"/>
      <c r="AR17" s="5"/>
      <c r="AT17" s="13">
        <v>15</v>
      </c>
      <c r="AU17" s="75" t="s">
        <v>46</v>
      </c>
      <c r="AV17" s="76">
        <v>13</v>
      </c>
      <c r="AX17" s="13">
        <v>57</v>
      </c>
      <c r="AY17" s="75">
        <v>1</v>
      </c>
      <c r="AZ17" s="76">
        <v>119</v>
      </c>
      <c r="BB17" s="122"/>
      <c r="BC17" s="123"/>
      <c r="BD17" s="123"/>
      <c r="BE17" s="123"/>
      <c r="BF17" s="124"/>
    </row>
    <row r="18" spans="2:58" ht="14.25" thickBot="1" x14ac:dyDescent="0.2">
      <c r="B18" s="28" t="s">
        <v>27</v>
      </c>
      <c r="C18" s="21"/>
      <c r="D18" s="21"/>
      <c r="E18" s="21"/>
      <c r="F18" s="18"/>
      <c r="G18" s="18"/>
      <c r="H18" s="21"/>
      <c r="I18" s="18"/>
      <c r="J18" s="21"/>
      <c r="K18" s="21"/>
      <c r="L18" s="18"/>
      <c r="M18" s="21"/>
      <c r="N18" s="18"/>
      <c r="O18" s="21"/>
      <c r="P18" s="21"/>
      <c r="Q18" s="34">
        <f t="shared" si="0"/>
        <v>0</v>
      </c>
      <c r="R18" s="53">
        <v>0</v>
      </c>
      <c r="S18" s="82">
        <f t="shared" si="1"/>
        <v>0</v>
      </c>
      <c r="T18" s="72" t="str">
        <f>IF(Q18="","",VLOOKUP(Q18,AD54:AF68,3,TRUE))</f>
        <v>なし</v>
      </c>
      <c r="AD18" s="7"/>
      <c r="AE18" s="7"/>
      <c r="AF18" s="7"/>
      <c r="AL18" s="7"/>
      <c r="AM18" s="7"/>
      <c r="AN18" s="7"/>
      <c r="AT18" s="13">
        <v>16</v>
      </c>
      <c r="AU18" s="75">
        <v>4</v>
      </c>
      <c r="AV18" s="76">
        <v>17</v>
      </c>
      <c r="AX18" s="13">
        <v>58</v>
      </c>
      <c r="AY18" s="75">
        <v>3</v>
      </c>
      <c r="AZ18" s="76">
        <v>122</v>
      </c>
    </row>
    <row r="19" spans="2:58" ht="14.25" thickBot="1" x14ac:dyDescent="0.2">
      <c r="B19" s="28" t="s">
        <v>28</v>
      </c>
      <c r="C19" s="18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34">
        <f t="shared" si="0"/>
        <v>0</v>
      </c>
      <c r="R19" s="53">
        <v>0</v>
      </c>
      <c r="S19" s="82">
        <f t="shared" si="1"/>
        <v>0</v>
      </c>
      <c r="T19" s="72" t="str">
        <f>IF(Q19="","",VLOOKUP(Q19,AD71:AF85,3,TRUE))</f>
        <v>なし</v>
      </c>
      <c r="V19" s="6" t="s">
        <v>212</v>
      </c>
      <c r="W19" s="6" t="s">
        <v>213</v>
      </c>
      <c r="X19" s="1" t="s">
        <v>13</v>
      </c>
      <c r="Z19" s="6" t="s">
        <v>212</v>
      </c>
      <c r="AA19" s="6" t="s">
        <v>213</v>
      </c>
      <c r="AB19" s="1" t="s">
        <v>19</v>
      </c>
      <c r="AD19" s="6" t="s">
        <v>212</v>
      </c>
      <c r="AE19" s="6" t="s">
        <v>213</v>
      </c>
      <c r="AF19" s="1" t="s">
        <v>25</v>
      </c>
      <c r="AH19" s="6" t="s">
        <v>212</v>
      </c>
      <c r="AI19" s="6" t="s">
        <v>213</v>
      </c>
      <c r="AJ19" s="1" t="s">
        <v>31</v>
      </c>
      <c r="AL19" s="6" t="s">
        <v>212</v>
      </c>
      <c r="AM19" s="6" t="s">
        <v>213</v>
      </c>
      <c r="AN19" s="1" t="s">
        <v>37</v>
      </c>
      <c r="AT19" s="13">
        <v>17</v>
      </c>
      <c r="AU19" s="75">
        <v>4</v>
      </c>
      <c r="AV19" s="76">
        <v>21</v>
      </c>
      <c r="AX19" s="13">
        <v>59</v>
      </c>
      <c r="AY19" s="75">
        <v>2</v>
      </c>
      <c r="AZ19" s="76">
        <v>124</v>
      </c>
    </row>
    <row r="20" spans="2:58" ht="14.25" thickBot="1" x14ac:dyDescent="0.2">
      <c r="B20" s="28" t="s">
        <v>29</v>
      </c>
      <c r="C20" s="21"/>
      <c r="D20" s="18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34">
        <f t="shared" si="0"/>
        <v>0</v>
      </c>
      <c r="R20" s="53">
        <v>0</v>
      </c>
      <c r="S20" s="82">
        <f t="shared" si="1"/>
        <v>0</v>
      </c>
      <c r="T20" s="72" t="str">
        <f>IF(Q20="","",VLOOKUP(Q20,AD88:AF102,3,TRUE))</f>
        <v>なし</v>
      </c>
      <c r="V20" s="5">
        <v>0</v>
      </c>
      <c r="W20" s="5">
        <v>2</v>
      </c>
      <c r="X20" s="5" t="s">
        <v>214</v>
      </c>
      <c r="Z20" s="5">
        <v>0</v>
      </c>
      <c r="AA20" s="5">
        <v>2</v>
      </c>
      <c r="AB20" s="5" t="s">
        <v>214</v>
      </c>
      <c r="AD20" s="5">
        <v>0</v>
      </c>
      <c r="AE20" s="5">
        <v>2</v>
      </c>
      <c r="AF20" s="5" t="s">
        <v>214</v>
      </c>
      <c r="AH20" s="5">
        <v>0</v>
      </c>
      <c r="AI20" s="5">
        <v>3</v>
      </c>
      <c r="AJ20" s="5" t="s">
        <v>214</v>
      </c>
      <c r="AL20" s="5">
        <v>0</v>
      </c>
      <c r="AM20" s="5">
        <v>1</v>
      </c>
      <c r="AN20" s="5" t="s">
        <v>214</v>
      </c>
      <c r="AT20" s="13">
        <v>18</v>
      </c>
      <c r="AU20" s="75" t="s">
        <v>46</v>
      </c>
      <c r="AV20" s="76">
        <v>21</v>
      </c>
      <c r="AX20" s="13">
        <v>60</v>
      </c>
      <c r="AY20" s="75">
        <v>2</v>
      </c>
      <c r="AZ20" s="76">
        <v>126</v>
      </c>
    </row>
    <row r="21" spans="2:58" ht="14.25" thickBot="1" x14ac:dyDescent="0.2">
      <c r="B21" s="28" t="s">
        <v>30</v>
      </c>
      <c r="C21" s="21"/>
      <c r="D21" s="21"/>
      <c r="E21" s="18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34">
        <f t="shared" si="0"/>
        <v>0</v>
      </c>
      <c r="R21" s="53">
        <v>0</v>
      </c>
      <c r="S21" s="82">
        <f t="shared" si="1"/>
        <v>0</v>
      </c>
      <c r="T21" s="72" t="str">
        <f>IF(Q21="","",VLOOKUP(Q21,AH3:AJ17,3,TRUE))</f>
        <v>なし</v>
      </c>
      <c r="V21" s="5">
        <v>3</v>
      </c>
      <c r="W21" s="5">
        <v>6</v>
      </c>
      <c r="X21" s="5" t="s">
        <v>61</v>
      </c>
      <c r="Z21" s="5">
        <v>3</v>
      </c>
      <c r="AA21" s="5">
        <v>6</v>
      </c>
      <c r="AB21" s="5" t="s">
        <v>80</v>
      </c>
      <c r="AD21" s="5">
        <v>3</v>
      </c>
      <c r="AE21" s="5">
        <v>6</v>
      </c>
      <c r="AF21" s="5" t="s">
        <v>122</v>
      </c>
      <c r="AH21" s="5">
        <v>4</v>
      </c>
      <c r="AI21" s="5">
        <v>11</v>
      </c>
      <c r="AJ21" s="5" t="s">
        <v>234</v>
      </c>
      <c r="AL21" s="5">
        <v>2</v>
      </c>
      <c r="AM21" s="5">
        <v>11</v>
      </c>
      <c r="AN21" s="5" t="s">
        <v>190</v>
      </c>
      <c r="AT21" s="13">
        <v>19</v>
      </c>
      <c r="AU21" s="75">
        <v>4</v>
      </c>
      <c r="AV21" s="76">
        <v>25</v>
      </c>
      <c r="AX21" s="13">
        <v>61</v>
      </c>
      <c r="AY21" s="75">
        <v>3</v>
      </c>
      <c r="AZ21" s="76">
        <v>129</v>
      </c>
    </row>
    <row r="22" spans="2:58" ht="14.25" thickBot="1" x14ac:dyDescent="0.2">
      <c r="B22" s="28" t="s">
        <v>31</v>
      </c>
      <c r="C22" s="21"/>
      <c r="D22" s="21"/>
      <c r="E22" s="21"/>
      <c r="F22" s="18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34">
        <f t="shared" si="0"/>
        <v>0</v>
      </c>
      <c r="R22" s="53">
        <v>0</v>
      </c>
      <c r="S22" s="82">
        <f t="shared" si="1"/>
        <v>0</v>
      </c>
      <c r="T22" s="72" t="str">
        <f>IF(Q22="","",VLOOKUP(Q22,AH20:AJ34,3,TRUE))</f>
        <v>なし</v>
      </c>
      <c r="V22" s="5">
        <v>7</v>
      </c>
      <c r="W22" s="5">
        <v>12</v>
      </c>
      <c r="X22" s="5" t="s">
        <v>58</v>
      </c>
      <c r="Z22" s="5">
        <v>7</v>
      </c>
      <c r="AA22" s="5">
        <v>12</v>
      </c>
      <c r="AB22" s="5" t="s">
        <v>56</v>
      </c>
      <c r="AD22" s="5">
        <v>7</v>
      </c>
      <c r="AE22" s="5">
        <v>12</v>
      </c>
      <c r="AF22" s="5" t="s">
        <v>56</v>
      </c>
      <c r="AH22" s="5">
        <v>12</v>
      </c>
      <c r="AI22" s="5">
        <v>21</v>
      </c>
      <c r="AJ22" s="5" t="s">
        <v>174</v>
      </c>
      <c r="AL22" s="5">
        <v>12</v>
      </c>
      <c r="AM22" s="5">
        <v>21</v>
      </c>
      <c r="AN22" s="5" t="s">
        <v>191</v>
      </c>
      <c r="AT22" s="13">
        <v>20</v>
      </c>
      <c r="AU22" s="75">
        <v>4</v>
      </c>
      <c r="AV22" s="76">
        <v>29</v>
      </c>
      <c r="AX22" s="13">
        <v>62</v>
      </c>
      <c r="AY22" s="75">
        <v>2</v>
      </c>
      <c r="AZ22" s="76">
        <v>131</v>
      </c>
    </row>
    <row r="23" spans="2:58" ht="14.25" thickBot="1" x14ac:dyDescent="0.2">
      <c r="B23" s="28" t="s">
        <v>32</v>
      </c>
      <c r="C23" s="21"/>
      <c r="D23" s="21"/>
      <c r="E23" s="21"/>
      <c r="F23" s="21"/>
      <c r="G23" s="18"/>
      <c r="H23" s="21"/>
      <c r="I23" s="21"/>
      <c r="J23" s="21"/>
      <c r="K23" s="21"/>
      <c r="L23" s="21"/>
      <c r="M23" s="21"/>
      <c r="N23" s="21"/>
      <c r="O23" s="21"/>
      <c r="P23" s="21"/>
      <c r="Q23" s="34">
        <f t="shared" si="0"/>
        <v>0</v>
      </c>
      <c r="R23" s="53">
        <v>0</v>
      </c>
      <c r="S23" s="82">
        <f t="shared" si="1"/>
        <v>0</v>
      </c>
      <c r="T23" s="72" t="str">
        <f>IF(Q23="","",VLOOKUP(Q23,AH37:AJ51,3,TRUE))</f>
        <v>なし</v>
      </c>
      <c r="V23" s="5">
        <v>13</v>
      </c>
      <c r="W23" s="5">
        <v>21</v>
      </c>
      <c r="X23" s="5" t="s">
        <v>62</v>
      </c>
      <c r="Z23" s="5">
        <v>13</v>
      </c>
      <c r="AA23" s="5">
        <v>21</v>
      </c>
      <c r="AB23" s="5" t="s">
        <v>81</v>
      </c>
      <c r="AD23" s="5">
        <v>13</v>
      </c>
      <c r="AE23" s="5">
        <v>21</v>
      </c>
      <c r="AF23" s="5" t="s">
        <v>123</v>
      </c>
      <c r="AH23" s="5">
        <v>22</v>
      </c>
      <c r="AI23" s="5">
        <v>33</v>
      </c>
      <c r="AJ23" s="5" t="s">
        <v>175</v>
      </c>
      <c r="AL23" s="5">
        <v>22</v>
      </c>
      <c r="AM23" s="5">
        <v>33</v>
      </c>
      <c r="AN23" s="5" t="s">
        <v>192</v>
      </c>
      <c r="AT23" s="13">
        <v>21</v>
      </c>
      <c r="AU23" s="75" t="s">
        <v>46</v>
      </c>
      <c r="AV23" s="76">
        <v>29</v>
      </c>
      <c r="AX23" s="13">
        <v>63</v>
      </c>
      <c r="AY23" s="75">
        <v>1</v>
      </c>
      <c r="AZ23" s="76">
        <v>132</v>
      </c>
    </row>
    <row r="24" spans="2:58" ht="14.25" thickBot="1" x14ac:dyDescent="0.2">
      <c r="B24" s="28" t="s">
        <v>33</v>
      </c>
      <c r="C24" s="21"/>
      <c r="D24" s="21"/>
      <c r="E24" s="21"/>
      <c r="F24" s="21"/>
      <c r="G24" s="21"/>
      <c r="H24" s="18"/>
      <c r="I24" s="21"/>
      <c r="J24" s="21"/>
      <c r="K24" s="21"/>
      <c r="L24" s="21"/>
      <c r="M24" s="21"/>
      <c r="N24" s="21"/>
      <c r="O24" s="21"/>
      <c r="P24" s="21"/>
      <c r="Q24" s="34">
        <f t="shared" si="0"/>
        <v>0</v>
      </c>
      <c r="R24" s="53">
        <v>0</v>
      </c>
      <c r="S24" s="82">
        <f t="shared" si="1"/>
        <v>0</v>
      </c>
      <c r="T24" s="72" t="str">
        <f>IF(Q24="","",VLOOKUP(Q24,AH54:AJ68,3,TRUE))</f>
        <v>なし</v>
      </c>
      <c r="V24" s="5">
        <v>22</v>
      </c>
      <c r="W24" s="5">
        <v>34</v>
      </c>
      <c r="X24" s="5" t="s">
        <v>57</v>
      </c>
      <c r="Z24" s="5">
        <v>22</v>
      </c>
      <c r="AA24" s="5">
        <v>34</v>
      </c>
      <c r="AB24" s="5" t="s">
        <v>82</v>
      </c>
      <c r="AD24" s="5">
        <v>22</v>
      </c>
      <c r="AE24" s="5">
        <v>34</v>
      </c>
      <c r="AF24" s="5" t="s">
        <v>56</v>
      </c>
      <c r="AH24" s="5">
        <v>34</v>
      </c>
      <c r="AI24" s="5">
        <v>47</v>
      </c>
      <c r="AJ24" s="5" t="s">
        <v>176</v>
      </c>
      <c r="AL24" s="5">
        <v>34</v>
      </c>
      <c r="AM24" s="5">
        <v>45</v>
      </c>
      <c r="AN24" s="5" t="s">
        <v>193</v>
      </c>
      <c r="AT24" s="13">
        <v>22</v>
      </c>
      <c r="AU24" s="75">
        <v>3</v>
      </c>
      <c r="AV24" s="76">
        <v>32</v>
      </c>
      <c r="AX24" s="13">
        <v>64</v>
      </c>
      <c r="AY24" s="75">
        <v>2</v>
      </c>
      <c r="AZ24" s="76">
        <v>134</v>
      </c>
    </row>
    <row r="25" spans="2:58" ht="14.25" thickBot="1" x14ac:dyDescent="0.2">
      <c r="B25" s="28" t="s">
        <v>34</v>
      </c>
      <c r="C25" s="21"/>
      <c r="D25" s="21"/>
      <c r="E25" s="21"/>
      <c r="F25" s="21"/>
      <c r="G25" s="21"/>
      <c r="H25" s="21"/>
      <c r="I25" s="18"/>
      <c r="J25" s="21"/>
      <c r="K25" s="21"/>
      <c r="L25" s="21"/>
      <c r="M25" s="21"/>
      <c r="N25" s="21"/>
      <c r="O25" s="21"/>
      <c r="P25" s="21"/>
      <c r="Q25" s="34">
        <f t="shared" si="0"/>
        <v>0</v>
      </c>
      <c r="R25" s="53">
        <v>0</v>
      </c>
      <c r="S25" s="82">
        <f t="shared" si="1"/>
        <v>0</v>
      </c>
      <c r="T25" s="72" t="str">
        <f>IF(Q25="","",VLOOKUP(Q25,AH71:AJ85,3,TRUE))</f>
        <v>なし</v>
      </c>
      <c r="V25" s="5">
        <v>35</v>
      </c>
      <c r="W25" s="5">
        <v>41</v>
      </c>
      <c r="X25" s="5" t="s">
        <v>63</v>
      </c>
      <c r="Z25" s="5">
        <v>35</v>
      </c>
      <c r="AA25" s="5">
        <v>41</v>
      </c>
      <c r="AB25" s="5" t="s">
        <v>83</v>
      </c>
      <c r="AD25" s="5">
        <v>35</v>
      </c>
      <c r="AE25" s="5">
        <v>41</v>
      </c>
      <c r="AF25" s="5" t="s">
        <v>124</v>
      </c>
      <c r="AH25" s="5">
        <v>48</v>
      </c>
      <c r="AI25" s="5">
        <v>55</v>
      </c>
      <c r="AJ25" s="5" t="s">
        <v>235</v>
      </c>
      <c r="AL25" s="5">
        <v>46</v>
      </c>
      <c r="AM25" s="5">
        <v>53</v>
      </c>
      <c r="AN25" s="5" t="s">
        <v>194</v>
      </c>
      <c r="AT25" s="13">
        <v>23</v>
      </c>
      <c r="AU25" s="75">
        <v>4</v>
      </c>
      <c r="AV25" s="76">
        <v>36</v>
      </c>
      <c r="AX25" s="13">
        <v>65</v>
      </c>
      <c r="AY25" s="75">
        <v>2</v>
      </c>
      <c r="AZ25" s="76">
        <v>136</v>
      </c>
    </row>
    <row r="26" spans="2:58" ht="14.25" thickBot="1" x14ac:dyDescent="0.2">
      <c r="B26" s="28" t="s">
        <v>35</v>
      </c>
      <c r="C26" s="21"/>
      <c r="D26" s="21"/>
      <c r="E26" s="21"/>
      <c r="F26" s="21"/>
      <c r="G26" s="21"/>
      <c r="H26" s="21"/>
      <c r="I26" s="21"/>
      <c r="J26" s="18"/>
      <c r="K26" s="21"/>
      <c r="L26" s="21"/>
      <c r="M26" s="21"/>
      <c r="N26" s="21"/>
      <c r="O26" s="21"/>
      <c r="P26" s="21"/>
      <c r="Q26" s="34">
        <f t="shared" si="0"/>
        <v>0</v>
      </c>
      <c r="R26" s="53">
        <v>0</v>
      </c>
      <c r="S26" s="82">
        <f t="shared" si="1"/>
        <v>0</v>
      </c>
      <c r="T26" s="72" t="str">
        <f>IF(Q26="","",VLOOKUP(Q26,AH88:AJ102,3,TRUE))</f>
        <v>なし</v>
      </c>
      <c r="V26" s="5">
        <v>42</v>
      </c>
      <c r="W26" s="5">
        <v>57</v>
      </c>
      <c r="X26" s="5" t="s">
        <v>64</v>
      </c>
      <c r="Z26" s="5">
        <v>42</v>
      </c>
      <c r="AA26" s="5">
        <v>57</v>
      </c>
      <c r="AB26" s="5" t="s">
        <v>58</v>
      </c>
      <c r="AD26" s="5">
        <v>42</v>
      </c>
      <c r="AE26" s="5">
        <v>57</v>
      </c>
      <c r="AF26" s="5" t="s">
        <v>125</v>
      </c>
      <c r="AH26" s="5">
        <v>56</v>
      </c>
      <c r="AI26" s="5">
        <v>69</v>
      </c>
      <c r="AJ26" s="5" t="s">
        <v>177</v>
      </c>
      <c r="AL26" s="5">
        <v>54</v>
      </c>
      <c r="AM26" s="5">
        <v>67</v>
      </c>
      <c r="AN26" s="5" t="s">
        <v>191</v>
      </c>
      <c r="AT26" s="13">
        <v>24</v>
      </c>
      <c r="AU26" s="75" t="s">
        <v>46</v>
      </c>
      <c r="AV26" s="76">
        <v>36</v>
      </c>
      <c r="AX26" s="13">
        <v>66</v>
      </c>
      <c r="AY26" s="75">
        <v>2</v>
      </c>
      <c r="AZ26" s="76">
        <v>138</v>
      </c>
    </row>
    <row r="27" spans="2:58" ht="14.25" thickBot="1" x14ac:dyDescent="0.2">
      <c r="B27" s="28" t="s">
        <v>36</v>
      </c>
      <c r="C27" s="21"/>
      <c r="D27" s="21"/>
      <c r="E27" s="21"/>
      <c r="F27" s="21"/>
      <c r="G27" s="21"/>
      <c r="H27" s="21"/>
      <c r="I27" s="21"/>
      <c r="J27" s="21"/>
      <c r="K27" s="18"/>
      <c r="L27" s="21"/>
      <c r="M27" s="21"/>
      <c r="N27" s="21"/>
      <c r="O27" s="21"/>
      <c r="P27" s="21"/>
      <c r="Q27" s="34">
        <f t="shared" si="0"/>
        <v>0</v>
      </c>
      <c r="R27" s="53">
        <v>0</v>
      </c>
      <c r="S27" s="82">
        <f t="shared" si="1"/>
        <v>0</v>
      </c>
      <c r="T27" s="72" t="str">
        <f>IF(Q27="","",VLOOKUP(Q27,AL3:AN17,3,TRUE))</f>
        <v>なし</v>
      </c>
      <c r="V27" s="5">
        <v>58</v>
      </c>
      <c r="W27" s="5">
        <v>75</v>
      </c>
      <c r="X27" s="5" t="s">
        <v>60</v>
      </c>
      <c r="Z27" s="5">
        <v>58</v>
      </c>
      <c r="AA27" s="5">
        <v>75</v>
      </c>
      <c r="AB27" s="5" t="s">
        <v>84</v>
      </c>
      <c r="AD27" s="5">
        <v>58</v>
      </c>
      <c r="AE27" s="5">
        <v>75</v>
      </c>
      <c r="AF27" s="5" t="s">
        <v>126</v>
      </c>
      <c r="AH27" s="5">
        <v>70</v>
      </c>
      <c r="AI27" s="5">
        <v>79</v>
      </c>
      <c r="AJ27" s="5" t="s">
        <v>178</v>
      </c>
      <c r="AL27" s="5">
        <v>68</v>
      </c>
      <c r="AM27" s="5">
        <v>77</v>
      </c>
      <c r="AN27" s="5" t="s">
        <v>195</v>
      </c>
      <c r="AT27" s="13">
        <v>25</v>
      </c>
      <c r="AU27" s="75">
        <v>4</v>
      </c>
      <c r="AV27" s="76">
        <v>40</v>
      </c>
      <c r="AX27" s="13">
        <v>67</v>
      </c>
      <c r="AY27" s="75">
        <v>3</v>
      </c>
      <c r="AZ27" s="76">
        <v>141</v>
      </c>
    </row>
    <row r="28" spans="2:58" ht="14.25" thickBot="1" x14ac:dyDescent="0.2">
      <c r="B28" s="28" t="s">
        <v>37</v>
      </c>
      <c r="C28" s="21"/>
      <c r="D28" s="21"/>
      <c r="E28" s="21"/>
      <c r="F28" s="21"/>
      <c r="G28" s="21"/>
      <c r="H28" s="21"/>
      <c r="I28" s="21"/>
      <c r="J28" s="21"/>
      <c r="K28" s="21"/>
      <c r="L28" s="18"/>
      <c r="M28" s="21"/>
      <c r="N28" s="21"/>
      <c r="O28" s="21"/>
      <c r="P28" s="21"/>
      <c r="Q28" s="34">
        <f t="shared" si="0"/>
        <v>0</v>
      </c>
      <c r="R28" s="53">
        <v>0</v>
      </c>
      <c r="S28" s="82">
        <f t="shared" si="1"/>
        <v>0</v>
      </c>
      <c r="T28" s="72" t="str">
        <f>IF(Q28="","",VLOOKUP(Q28,AL20:AN34,3,TRUE))</f>
        <v>なし</v>
      </c>
      <c r="V28" s="5">
        <v>76</v>
      </c>
      <c r="W28" s="5">
        <v>87</v>
      </c>
      <c r="X28" s="5" t="s">
        <v>65</v>
      </c>
      <c r="Z28" s="5">
        <v>76</v>
      </c>
      <c r="AA28" s="5">
        <v>87</v>
      </c>
      <c r="AB28" s="5" t="s">
        <v>57</v>
      </c>
      <c r="AD28" s="5">
        <v>76</v>
      </c>
      <c r="AE28" s="5">
        <v>87</v>
      </c>
      <c r="AF28" s="5" t="s">
        <v>56</v>
      </c>
      <c r="AH28" s="5">
        <v>80</v>
      </c>
      <c r="AI28" s="5">
        <v>89</v>
      </c>
      <c r="AJ28" s="5" t="s">
        <v>179</v>
      </c>
      <c r="AL28" s="5">
        <v>78</v>
      </c>
      <c r="AM28" s="5">
        <v>81</v>
      </c>
      <c r="AN28" s="5" t="s">
        <v>196</v>
      </c>
      <c r="AT28" s="13">
        <v>26</v>
      </c>
      <c r="AU28" s="75">
        <v>4</v>
      </c>
      <c r="AV28" s="76">
        <v>44</v>
      </c>
      <c r="AX28" s="13">
        <v>68</v>
      </c>
      <c r="AY28" s="75">
        <v>3</v>
      </c>
      <c r="AZ28" s="76">
        <v>144</v>
      </c>
    </row>
    <row r="29" spans="2:58" ht="14.25" thickBot="1" x14ac:dyDescent="0.2">
      <c r="B29" s="28" t="s">
        <v>38</v>
      </c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18"/>
      <c r="N29" s="21"/>
      <c r="O29" s="21"/>
      <c r="P29" s="21"/>
      <c r="Q29" s="34">
        <f t="shared" si="0"/>
        <v>0</v>
      </c>
      <c r="R29" s="53">
        <v>0</v>
      </c>
      <c r="S29" s="82">
        <f t="shared" si="1"/>
        <v>0</v>
      </c>
      <c r="T29" s="72" t="str">
        <f>IF(Q29="","",VLOOKUP(Q29,AL37:AN51,3,TRUE))</f>
        <v>なし</v>
      </c>
      <c r="V29" s="5">
        <v>88</v>
      </c>
      <c r="W29" s="5">
        <v>99</v>
      </c>
      <c r="X29" s="5" t="s">
        <v>66</v>
      </c>
      <c r="Z29" s="5">
        <v>88</v>
      </c>
      <c r="AA29" s="5">
        <v>99</v>
      </c>
      <c r="AB29" s="5" t="s">
        <v>60</v>
      </c>
      <c r="AD29" s="5">
        <v>88</v>
      </c>
      <c r="AE29" s="5">
        <v>99</v>
      </c>
      <c r="AF29" s="5" t="s">
        <v>127</v>
      </c>
      <c r="AH29" s="5">
        <v>90</v>
      </c>
      <c r="AI29" s="5">
        <v>99</v>
      </c>
      <c r="AJ29" s="5" t="s">
        <v>236</v>
      </c>
      <c r="AL29" s="5">
        <v>82</v>
      </c>
      <c r="AM29" s="5">
        <v>99</v>
      </c>
      <c r="AN29" s="5" t="s">
        <v>191</v>
      </c>
      <c r="AT29" s="13">
        <v>27</v>
      </c>
      <c r="AU29" s="75" t="s">
        <v>46</v>
      </c>
      <c r="AV29" s="76">
        <v>44</v>
      </c>
      <c r="AX29" s="13">
        <v>69</v>
      </c>
      <c r="AY29" s="75">
        <v>2</v>
      </c>
      <c r="AZ29" s="76">
        <v>146</v>
      </c>
    </row>
    <row r="30" spans="2:58" ht="14.25" thickBot="1" x14ac:dyDescent="0.2">
      <c r="B30" s="29" t="s">
        <v>39</v>
      </c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19"/>
      <c r="O30" s="21"/>
      <c r="P30" s="21"/>
      <c r="Q30" s="35">
        <f t="shared" ref="Q30:Q31" si="3">SUM(C30:P30)</f>
        <v>0</v>
      </c>
      <c r="R30" s="54">
        <v>0</v>
      </c>
      <c r="S30" s="83">
        <f t="shared" si="1"/>
        <v>0</v>
      </c>
      <c r="T30" s="72" t="str">
        <f>IF(Q30="","",VLOOKUP(Q30,AL54:AN68,3,TRUE))</f>
        <v>なし</v>
      </c>
      <c r="V30" s="5">
        <v>100</v>
      </c>
      <c r="W30" s="5">
        <v>109</v>
      </c>
      <c r="X30" s="5" t="s">
        <v>67</v>
      </c>
      <c r="Z30" s="5">
        <v>100</v>
      </c>
      <c r="AA30" s="5">
        <v>109</v>
      </c>
      <c r="AB30" s="5" t="s">
        <v>85</v>
      </c>
      <c r="AD30" s="5">
        <v>100</v>
      </c>
      <c r="AE30" s="5">
        <v>109</v>
      </c>
      <c r="AF30" s="5" t="s">
        <v>128</v>
      </c>
      <c r="AH30" s="5">
        <v>100</v>
      </c>
      <c r="AI30" s="5">
        <v>109</v>
      </c>
      <c r="AJ30" s="5" t="s">
        <v>237</v>
      </c>
      <c r="AL30" s="5">
        <v>100</v>
      </c>
      <c r="AM30" s="5">
        <v>109</v>
      </c>
      <c r="AN30" s="5" t="s">
        <v>197</v>
      </c>
      <c r="AT30" s="13">
        <v>28</v>
      </c>
      <c r="AU30" s="75">
        <v>5</v>
      </c>
      <c r="AV30" s="76">
        <v>49</v>
      </c>
      <c r="AX30" s="13">
        <v>70</v>
      </c>
      <c r="AY30" s="75">
        <v>2</v>
      </c>
      <c r="AZ30" s="76">
        <v>148</v>
      </c>
    </row>
    <row r="31" spans="2:58" ht="14.25" thickBot="1" x14ac:dyDescent="0.2">
      <c r="B31" s="29" t="s">
        <v>210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19"/>
      <c r="P31" s="22"/>
      <c r="Q31" s="35">
        <f t="shared" si="3"/>
        <v>0</v>
      </c>
      <c r="R31" s="54">
        <v>0</v>
      </c>
      <c r="S31" s="83">
        <f t="shared" si="1"/>
        <v>0</v>
      </c>
      <c r="T31" s="73" t="str">
        <f>IF(Q31="","",VLOOKUP(Q31,AL71:AN85,3,TRUE))</f>
        <v>なし</v>
      </c>
      <c r="V31" s="5">
        <v>110</v>
      </c>
      <c r="W31" s="5">
        <v>119</v>
      </c>
      <c r="X31" s="5" t="s">
        <v>58</v>
      </c>
      <c r="Z31" s="5">
        <v>110</v>
      </c>
      <c r="AA31" s="5">
        <v>119</v>
      </c>
      <c r="AB31" s="5" t="s">
        <v>57</v>
      </c>
      <c r="AD31" s="5">
        <v>110</v>
      </c>
      <c r="AE31" s="5">
        <v>119</v>
      </c>
      <c r="AF31" s="5" t="s">
        <v>56</v>
      </c>
      <c r="AH31" s="5">
        <v>110</v>
      </c>
      <c r="AI31" s="5">
        <v>119</v>
      </c>
      <c r="AJ31" s="5" t="s">
        <v>336</v>
      </c>
      <c r="AL31" s="5">
        <v>110</v>
      </c>
      <c r="AM31" s="5">
        <v>119</v>
      </c>
      <c r="AN31" s="5" t="s">
        <v>346</v>
      </c>
      <c r="AT31" s="13">
        <v>29</v>
      </c>
      <c r="AU31" s="75">
        <v>5</v>
      </c>
      <c r="AV31" s="76">
        <v>54</v>
      </c>
      <c r="AX31" s="13">
        <v>71</v>
      </c>
      <c r="AY31" s="75">
        <v>3</v>
      </c>
      <c r="AZ31" s="76">
        <v>151</v>
      </c>
    </row>
    <row r="32" spans="2:58" s="9" customFormat="1" ht="14.25" thickBot="1" x14ac:dyDescent="0.2">
      <c r="B32" s="29" t="s">
        <v>272</v>
      </c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19"/>
      <c r="Q32" s="35">
        <f t="shared" si="0"/>
        <v>0</v>
      </c>
      <c r="R32" s="54">
        <v>0</v>
      </c>
      <c r="S32" s="83">
        <f t="shared" si="1"/>
        <v>0</v>
      </c>
      <c r="T32" s="74" t="str">
        <f>IF(Q32="","",VLOOKUP(Q32,AL88:AN102,3,TRUE))</f>
        <v>なし</v>
      </c>
      <c r="V32" s="5">
        <v>120</v>
      </c>
      <c r="W32" s="5">
        <v>129</v>
      </c>
      <c r="X32" s="10" t="s">
        <v>304</v>
      </c>
      <c r="Y32"/>
      <c r="Z32" s="5">
        <v>120</v>
      </c>
      <c r="AA32" s="5">
        <v>129</v>
      </c>
      <c r="AB32" s="5" t="s">
        <v>307</v>
      </c>
      <c r="AC32"/>
      <c r="AD32" s="5">
        <v>120</v>
      </c>
      <c r="AE32" s="5">
        <v>129</v>
      </c>
      <c r="AF32" s="10" t="s">
        <v>316</v>
      </c>
      <c r="AG32" s="2"/>
      <c r="AH32" s="5">
        <v>120</v>
      </c>
      <c r="AI32" s="5">
        <v>129</v>
      </c>
      <c r="AJ32" s="10" t="s">
        <v>326</v>
      </c>
      <c r="AK32" s="2"/>
      <c r="AL32" s="5">
        <v>120</v>
      </c>
      <c r="AM32" s="5">
        <v>129</v>
      </c>
      <c r="AN32" s="5" t="s">
        <v>338</v>
      </c>
      <c r="AO32" s="2"/>
      <c r="AP32" s="2"/>
      <c r="AQ32" s="2"/>
      <c r="AR32" s="2"/>
      <c r="AT32" s="13">
        <v>30</v>
      </c>
      <c r="AU32" s="75" t="s">
        <v>46</v>
      </c>
      <c r="AV32" s="76">
        <v>54</v>
      </c>
      <c r="AX32" s="13">
        <v>72</v>
      </c>
      <c r="AY32" s="75">
        <v>1</v>
      </c>
      <c r="AZ32" s="76">
        <v>152</v>
      </c>
      <c r="BB32" s="2"/>
      <c r="BC32" s="2"/>
      <c r="BD32" s="2"/>
      <c r="BE32" s="2"/>
      <c r="BF32" s="2"/>
    </row>
    <row r="33" spans="2:58" ht="15" thickTop="1" thickBot="1" x14ac:dyDescent="0.2">
      <c r="B33" s="36" t="s">
        <v>41</v>
      </c>
      <c r="C33" s="36">
        <f>SUM(C3:C32)</f>
        <v>0</v>
      </c>
      <c r="D33" s="36">
        <f t="shared" ref="D33:P33" si="4">SUM(D3:D32)</f>
        <v>0</v>
      </c>
      <c r="E33" s="36">
        <f t="shared" si="4"/>
        <v>0</v>
      </c>
      <c r="F33" s="36">
        <f t="shared" si="4"/>
        <v>0</v>
      </c>
      <c r="G33" s="36">
        <f t="shared" si="4"/>
        <v>0</v>
      </c>
      <c r="H33" s="36">
        <f t="shared" si="4"/>
        <v>0</v>
      </c>
      <c r="I33" s="36">
        <f t="shared" si="4"/>
        <v>0</v>
      </c>
      <c r="J33" s="36">
        <f t="shared" si="4"/>
        <v>0</v>
      </c>
      <c r="K33" s="36">
        <f t="shared" si="4"/>
        <v>0</v>
      </c>
      <c r="L33" s="36">
        <f t="shared" si="4"/>
        <v>0</v>
      </c>
      <c r="M33" s="36">
        <f t="shared" si="4"/>
        <v>0</v>
      </c>
      <c r="N33" s="36">
        <f t="shared" ref="N33:O33" si="5">SUM(N3:N32)</f>
        <v>0</v>
      </c>
      <c r="O33" s="36">
        <f t="shared" si="5"/>
        <v>0</v>
      </c>
      <c r="P33" s="36">
        <f t="shared" si="4"/>
        <v>0</v>
      </c>
      <c r="Q33" s="23"/>
      <c r="R33" s="31"/>
      <c r="S33" s="84">
        <f>SUM(S3:S32)</f>
        <v>0</v>
      </c>
      <c r="V33" s="5">
        <v>130</v>
      </c>
      <c r="W33" s="5">
        <v>999</v>
      </c>
      <c r="X33" s="5" t="s">
        <v>408</v>
      </c>
      <c r="Z33" s="5">
        <v>130</v>
      </c>
      <c r="AA33" s="5">
        <v>999</v>
      </c>
      <c r="AB33" s="5" t="s">
        <v>411</v>
      </c>
      <c r="AD33" s="5">
        <v>130</v>
      </c>
      <c r="AE33" s="5">
        <v>999</v>
      </c>
      <c r="AF33" s="5" t="s">
        <v>412</v>
      </c>
      <c r="AH33" s="5">
        <v>130</v>
      </c>
      <c r="AI33" s="5">
        <v>999</v>
      </c>
      <c r="AJ33" s="5" t="s">
        <v>423</v>
      </c>
      <c r="AL33" s="5">
        <v>130</v>
      </c>
      <c r="AM33" s="5">
        <v>999</v>
      </c>
      <c r="AN33" s="5" t="s">
        <v>427</v>
      </c>
      <c r="AO33" s="9"/>
      <c r="AP33" s="9"/>
      <c r="AQ33" s="9"/>
      <c r="AR33" s="9"/>
      <c r="AS33" s="9"/>
      <c r="AT33" s="13">
        <v>31</v>
      </c>
      <c r="AU33" s="75">
        <v>4</v>
      </c>
      <c r="AV33" s="76">
        <v>58</v>
      </c>
      <c r="AW33" s="9"/>
      <c r="AX33" s="13">
        <v>73</v>
      </c>
      <c r="AY33" s="75">
        <v>2</v>
      </c>
      <c r="AZ33" s="76">
        <v>154</v>
      </c>
      <c r="BB33" s="9"/>
      <c r="BC33" s="9"/>
      <c r="BD33" s="9"/>
      <c r="BE33" s="9"/>
      <c r="BF33" s="9"/>
    </row>
    <row r="34" spans="2:58" ht="14.25" thickBot="1" x14ac:dyDescent="0.2">
      <c r="B34" s="37" t="s">
        <v>40</v>
      </c>
      <c r="C34" s="49">
        <v>1</v>
      </c>
      <c r="D34" s="49">
        <v>1</v>
      </c>
      <c r="E34" s="49">
        <v>1</v>
      </c>
      <c r="F34" s="49">
        <v>1</v>
      </c>
      <c r="G34" s="49">
        <v>1</v>
      </c>
      <c r="H34" s="49">
        <v>1</v>
      </c>
      <c r="I34" s="49">
        <v>1</v>
      </c>
      <c r="J34" s="49">
        <v>1</v>
      </c>
      <c r="K34" s="49">
        <v>1</v>
      </c>
      <c r="L34" s="49">
        <v>1</v>
      </c>
      <c r="M34" s="49">
        <v>1</v>
      </c>
      <c r="N34" s="49">
        <v>1</v>
      </c>
      <c r="O34" s="49">
        <v>1</v>
      </c>
      <c r="P34" s="49">
        <v>1</v>
      </c>
      <c r="Q34" s="21"/>
      <c r="R34" s="21"/>
      <c r="S34" s="15"/>
      <c r="V34" s="5"/>
      <c r="W34" s="5"/>
      <c r="X34" s="5"/>
      <c r="Y34" s="11"/>
      <c r="Z34" s="5"/>
      <c r="AA34" s="5"/>
      <c r="AB34" s="5"/>
      <c r="AC34" s="11"/>
      <c r="AD34" s="5"/>
      <c r="AE34" s="5"/>
      <c r="AF34" s="5"/>
      <c r="AG34" s="9"/>
      <c r="AH34" s="5"/>
      <c r="AI34" s="5"/>
      <c r="AJ34" s="5"/>
      <c r="AK34" s="9"/>
      <c r="AL34" s="5"/>
      <c r="AM34" s="5"/>
      <c r="AN34" s="5"/>
      <c r="AO34" s="9"/>
      <c r="AP34" s="9"/>
      <c r="AQ34" s="9"/>
      <c r="AR34" s="9"/>
      <c r="AS34" s="9"/>
      <c r="AT34" s="13">
        <v>32</v>
      </c>
      <c r="AU34" s="75">
        <v>5</v>
      </c>
      <c r="AV34" s="76">
        <v>63</v>
      </c>
      <c r="AW34" s="9"/>
      <c r="AX34" s="13">
        <v>74</v>
      </c>
      <c r="AY34" s="75">
        <v>2</v>
      </c>
      <c r="AZ34" s="76">
        <v>156</v>
      </c>
    </row>
    <row r="35" spans="2:58" ht="14.25" thickBot="1" x14ac:dyDescent="0.2">
      <c r="B35" s="38" t="s">
        <v>205</v>
      </c>
      <c r="C35" s="38">
        <f t="shared" ref="C35:P35" si="6">IF(C34="","",VLOOKUP(C34,$AT$3:$AV$87,3,FALSE))</f>
        <v>0</v>
      </c>
      <c r="D35" s="38">
        <f t="shared" si="6"/>
        <v>0</v>
      </c>
      <c r="E35" s="38">
        <f t="shared" si="6"/>
        <v>0</v>
      </c>
      <c r="F35" s="38">
        <f t="shared" si="6"/>
        <v>0</v>
      </c>
      <c r="G35" s="38">
        <f t="shared" si="6"/>
        <v>0</v>
      </c>
      <c r="H35" s="38">
        <f t="shared" si="6"/>
        <v>0</v>
      </c>
      <c r="I35" s="38">
        <f t="shared" si="6"/>
        <v>0</v>
      </c>
      <c r="J35" s="38">
        <f t="shared" si="6"/>
        <v>0</v>
      </c>
      <c r="K35" s="38">
        <f t="shared" si="6"/>
        <v>0</v>
      </c>
      <c r="L35" s="38">
        <f t="shared" si="6"/>
        <v>0</v>
      </c>
      <c r="M35" s="38">
        <f t="shared" si="6"/>
        <v>0</v>
      </c>
      <c r="N35" s="38">
        <f t="shared" si="6"/>
        <v>0</v>
      </c>
      <c r="O35" s="38">
        <f t="shared" si="6"/>
        <v>0</v>
      </c>
      <c r="P35" s="38">
        <f t="shared" si="6"/>
        <v>0</v>
      </c>
      <c r="Q35" s="21"/>
      <c r="R35" s="21"/>
      <c r="S35" s="15"/>
      <c r="AD35" s="7"/>
      <c r="AE35" s="7"/>
      <c r="AF35" s="7"/>
      <c r="AH35" s="7"/>
      <c r="AI35" s="7"/>
      <c r="AJ35" s="7"/>
      <c r="AL35" s="7"/>
      <c r="AM35" s="7"/>
      <c r="AN35" s="7"/>
      <c r="AO35" s="9"/>
      <c r="AP35" s="9"/>
      <c r="AQ35" s="9"/>
      <c r="AR35" s="9"/>
      <c r="AT35" s="13">
        <v>33</v>
      </c>
      <c r="AU35" s="75" t="s">
        <v>46</v>
      </c>
      <c r="AV35" s="76">
        <v>63</v>
      </c>
      <c r="AX35" s="13">
        <v>75</v>
      </c>
      <c r="AY35" s="75">
        <v>2</v>
      </c>
      <c r="AZ35" s="76">
        <v>158</v>
      </c>
    </row>
    <row r="36" spans="2:58" ht="14.25" thickBot="1" x14ac:dyDescent="0.2">
      <c r="B36" s="79" t="s">
        <v>297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49">
        <v>0</v>
      </c>
      <c r="L36" s="49">
        <v>0</v>
      </c>
      <c r="M36" s="49">
        <v>0</v>
      </c>
      <c r="N36" s="49">
        <v>0</v>
      </c>
      <c r="O36" s="49">
        <v>0</v>
      </c>
      <c r="P36" s="49">
        <v>0</v>
      </c>
      <c r="Q36" s="21"/>
      <c r="R36" s="21"/>
      <c r="S36" s="15"/>
      <c r="V36" s="6" t="s">
        <v>212</v>
      </c>
      <c r="W36" s="6" t="s">
        <v>213</v>
      </c>
      <c r="X36" s="1" t="s">
        <v>14</v>
      </c>
      <c r="Z36" s="6" t="s">
        <v>212</v>
      </c>
      <c r="AA36" s="6" t="s">
        <v>213</v>
      </c>
      <c r="AB36" s="1" t="s">
        <v>20</v>
      </c>
      <c r="AD36" s="6" t="s">
        <v>212</v>
      </c>
      <c r="AE36" s="6" t="s">
        <v>213</v>
      </c>
      <c r="AF36" s="1" t="s">
        <v>26</v>
      </c>
      <c r="AH36" s="6" t="s">
        <v>212</v>
      </c>
      <c r="AI36" s="6" t="s">
        <v>213</v>
      </c>
      <c r="AJ36" s="1" t="s">
        <v>32</v>
      </c>
      <c r="AL36" s="6" t="s">
        <v>212</v>
      </c>
      <c r="AM36" s="6" t="s">
        <v>213</v>
      </c>
      <c r="AN36" s="1" t="s">
        <v>38</v>
      </c>
      <c r="AT36" s="13">
        <v>34</v>
      </c>
      <c r="AU36" s="75">
        <v>5</v>
      </c>
      <c r="AV36" s="76">
        <v>68</v>
      </c>
      <c r="AX36" s="13">
        <v>76</v>
      </c>
      <c r="AY36" s="75">
        <v>3</v>
      </c>
      <c r="AZ36" s="76">
        <f>AZ35+AY36</f>
        <v>161</v>
      </c>
    </row>
    <row r="37" spans="2:58" ht="14.25" thickBot="1" x14ac:dyDescent="0.2">
      <c r="B37" s="39" t="s">
        <v>277</v>
      </c>
      <c r="C37" s="49">
        <f t="shared" ref="C37:D37" si="7">IF(C36="","",VLOOKUP(C36,$C$50:$F$58,4,TRUE))</f>
        <v>0</v>
      </c>
      <c r="D37" s="49">
        <f t="shared" si="7"/>
        <v>0</v>
      </c>
      <c r="E37" s="49">
        <f>IF(E36="","",VLOOKUP(E36,$C$50:$F$58,4,TRUE))</f>
        <v>0</v>
      </c>
      <c r="F37" s="49">
        <f t="shared" ref="F37:P37" si="8">IF(F36="","",VLOOKUP(F36,$C$50:$F$58,4,TRUE))</f>
        <v>0</v>
      </c>
      <c r="G37" s="49">
        <f t="shared" si="8"/>
        <v>0</v>
      </c>
      <c r="H37" s="49">
        <f t="shared" si="8"/>
        <v>0</v>
      </c>
      <c r="I37" s="49">
        <f t="shared" si="8"/>
        <v>0</v>
      </c>
      <c r="J37" s="49">
        <f t="shared" si="8"/>
        <v>0</v>
      </c>
      <c r="K37" s="49">
        <f t="shared" si="8"/>
        <v>0</v>
      </c>
      <c r="L37" s="49">
        <f t="shared" si="8"/>
        <v>0</v>
      </c>
      <c r="M37" s="49">
        <f t="shared" si="8"/>
        <v>0</v>
      </c>
      <c r="N37" s="49">
        <f t="shared" si="8"/>
        <v>0</v>
      </c>
      <c r="O37" s="49">
        <f t="shared" si="8"/>
        <v>0</v>
      </c>
      <c r="P37" s="49">
        <f t="shared" si="8"/>
        <v>0</v>
      </c>
      <c r="Q37" s="21"/>
      <c r="R37" s="21"/>
      <c r="S37" s="88"/>
      <c r="T37" s="92" t="s">
        <v>301</v>
      </c>
      <c r="V37" s="5">
        <v>0</v>
      </c>
      <c r="W37" s="5">
        <v>2</v>
      </c>
      <c r="X37" s="5" t="s">
        <v>214</v>
      </c>
      <c r="Z37" s="5">
        <v>0</v>
      </c>
      <c r="AA37" s="5">
        <v>2</v>
      </c>
      <c r="AB37" s="5" t="s">
        <v>214</v>
      </c>
      <c r="AD37" s="5">
        <v>0</v>
      </c>
      <c r="AE37" s="5">
        <v>5</v>
      </c>
      <c r="AF37" s="5" t="s">
        <v>214</v>
      </c>
      <c r="AH37" s="5">
        <v>0</v>
      </c>
      <c r="AI37" s="5">
        <v>7</v>
      </c>
      <c r="AJ37" s="5" t="s">
        <v>214</v>
      </c>
      <c r="AL37" s="5">
        <v>0</v>
      </c>
      <c r="AM37" s="5">
        <v>3</v>
      </c>
      <c r="AN37" s="5" t="s">
        <v>214</v>
      </c>
      <c r="AT37" s="13">
        <v>35</v>
      </c>
      <c r="AU37" s="75">
        <v>4</v>
      </c>
      <c r="AV37" s="76">
        <v>72</v>
      </c>
      <c r="AX37" s="13">
        <v>77</v>
      </c>
      <c r="AY37" s="75">
        <v>2</v>
      </c>
      <c r="AZ37" s="76">
        <f t="shared" ref="AZ37:AZ40" si="9">AZ36+AY37</f>
        <v>163</v>
      </c>
    </row>
    <row r="38" spans="2:58" ht="14.25" thickBot="1" x14ac:dyDescent="0.2">
      <c r="B38" s="91" t="s">
        <v>300</v>
      </c>
      <c r="C38" s="49">
        <v>0</v>
      </c>
      <c r="D38" s="49">
        <v>0</v>
      </c>
      <c r="E38" s="49">
        <v>0</v>
      </c>
      <c r="F38" s="49">
        <v>0</v>
      </c>
      <c r="G38" s="49">
        <v>0</v>
      </c>
      <c r="H38" s="49">
        <v>0</v>
      </c>
      <c r="I38" s="49">
        <v>0</v>
      </c>
      <c r="J38" s="49">
        <v>0</v>
      </c>
      <c r="K38" s="49">
        <v>0</v>
      </c>
      <c r="L38" s="49">
        <v>0</v>
      </c>
      <c r="M38" s="49">
        <v>0</v>
      </c>
      <c r="N38" s="49">
        <v>0</v>
      </c>
      <c r="O38" s="49">
        <v>0</v>
      </c>
      <c r="P38" s="49">
        <v>0</v>
      </c>
      <c r="Q38" s="21"/>
      <c r="R38" s="21"/>
      <c r="S38" s="88"/>
      <c r="T38" s="93">
        <f>SUM(C38:P38)</f>
        <v>0</v>
      </c>
      <c r="V38" s="5">
        <v>3</v>
      </c>
      <c r="W38" s="5">
        <v>6</v>
      </c>
      <c r="X38" s="5" t="s">
        <v>56</v>
      </c>
      <c r="Z38" s="5">
        <v>3</v>
      </c>
      <c r="AA38" s="5">
        <v>6</v>
      </c>
      <c r="AB38" s="5" t="s">
        <v>91</v>
      </c>
      <c r="AD38" s="5">
        <v>6</v>
      </c>
      <c r="AE38" s="5">
        <v>11</v>
      </c>
      <c r="AF38" s="5" t="s">
        <v>155</v>
      </c>
      <c r="AH38" s="5">
        <v>8</v>
      </c>
      <c r="AI38" s="5">
        <v>17</v>
      </c>
      <c r="AJ38" s="5" t="s">
        <v>238</v>
      </c>
      <c r="AL38" s="5">
        <v>4</v>
      </c>
      <c r="AM38" s="5">
        <v>9</v>
      </c>
      <c r="AN38" s="5" t="s">
        <v>201</v>
      </c>
      <c r="AT38" s="13">
        <v>36</v>
      </c>
      <c r="AU38" s="75" t="s">
        <v>46</v>
      </c>
      <c r="AV38" s="76">
        <v>72</v>
      </c>
      <c r="AX38" s="13">
        <v>78</v>
      </c>
      <c r="AY38" s="75">
        <v>2</v>
      </c>
      <c r="AZ38" s="76">
        <f t="shared" si="9"/>
        <v>165</v>
      </c>
    </row>
    <row r="39" spans="2:58" ht="14.25" thickBot="1" x14ac:dyDescent="0.2">
      <c r="B39" s="40" t="s">
        <v>43</v>
      </c>
      <c r="C39" s="40">
        <f>C35+C37</f>
        <v>0</v>
      </c>
      <c r="D39" s="40">
        <f t="shared" ref="D39:P39" si="10">D35+D37</f>
        <v>0</v>
      </c>
      <c r="E39" s="40">
        <f t="shared" si="10"/>
        <v>0</v>
      </c>
      <c r="F39" s="40">
        <f t="shared" si="10"/>
        <v>0</v>
      </c>
      <c r="G39" s="40">
        <f t="shared" si="10"/>
        <v>0</v>
      </c>
      <c r="H39" s="40">
        <f t="shared" si="10"/>
        <v>0</v>
      </c>
      <c r="I39" s="40">
        <f t="shared" si="10"/>
        <v>0</v>
      </c>
      <c r="J39" s="40">
        <f t="shared" si="10"/>
        <v>0</v>
      </c>
      <c r="K39" s="40">
        <f t="shared" si="10"/>
        <v>0</v>
      </c>
      <c r="L39" s="40">
        <f t="shared" si="10"/>
        <v>0</v>
      </c>
      <c r="M39" s="40">
        <f t="shared" si="10"/>
        <v>0</v>
      </c>
      <c r="N39" s="40">
        <f t="shared" si="10"/>
        <v>0</v>
      </c>
      <c r="O39" s="40">
        <f t="shared" si="10"/>
        <v>0</v>
      </c>
      <c r="P39" s="40">
        <f t="shared" si="10"/>
        <v>0</v>
      </c>
      <c r="Q39" s="21"/>
      <c r="R39" s="21"/>
      <c r="S39" s="90"/>
      <c r="T39" s="89"/>
      <c r="V39" s="5">
        <v>7</v>
      </c>
      <c r="W39" s="5">
        <v>12</v>
      </c>
      <c r="X39" s="5" t="s">
        <v>68</v>
      </c>
      <c r="Z39" s="5">
        <v>7</v>
      </c>
      <c r="AA39" s="5">
        <v>12</v>
      </c>
      <c r="AB39" s="5" t="s">
        <v>56</v>
      </c>
      <c r="AD39" s="5">
        <v>12</v>
      </c>
      <c r="AE39" s="5">
        <v>17</v>
      </c>
      <c r="AF39" s="5" t="s">
        <v>156</v>
      </c>
      <c r="AH39" s="5">
        <v>18</v>
      </c>
      <c r="AI39" s="5">
        <v>25</v>
      </c>
      <c r="AJ39" s="5" t="s">
        <v>180</v>
      </c>
      <c r="AL39" s="5">
        <v>10</v>
      </c>
      <c r="AM39" s="5">
        <v>15</v>
      </c>
      <c r="AN39" s="5" t="s">
        <v>173</v>
      </c>
      <c r="AT39" s="13">
        <v>37</v>
      </c>
      <c r="AU39" s="75">
        <v>4</v>
      </c>
      <c r="AV39" s="76">
        <v>76</v>
      </c>
      <c r="AX39" s="13">
        <v>79</v>
      </c>
      <c r="AY39" s="75">
        <v>2</v>
      </c>
      <c r="AZ39" s="76">
        <f t="shared" si="9"/>
        <v>167</v>
      </c>
    </row>
    <row r="40" spans="2:58" ht="14.25" thickBot="1" x14ac:dyDescent="0.2">
      <c r="B40" s="41" t="s">
        <v>42</v>
      </c>
      <c r="C40" s="42">
        <f>C39-(C33-C38)</f>
        <v>0</v>
      </c>
      <c r="D40" s="42">
        <f t="shared" ref="D40:P40" si="11">D39-(D33-D38)</f>
        <v>0</v>
      </c>
      <c r="E40" s="42">
        <f t="shared" si="11"/>
        <v>0</v>
      </c>
      <c r="F40" s="42">
        <f t="shared" si="11"/>
        <v>0</v>
      </c>
      <c r="G40" s="42">
        <f t="shared" si="11"/>
        <v>0</v>
      </c>
      <c r="H40" s="42">
        <f t="shared" si="11"/>
        <v>0</v>
      </c>
      <c r="I40" s="42">
        <f t="shared" si="11"/>
        <v>0</v>
      </c>
      <c r="J40" s="42">
        <f t="shared" si="11"/>
        <v>0</v>
      </c>
      <c r="K40" s="42">
        <f t="shared" si="11"/>
        <v>0</v>
      </c>
      <c r="L40" s="42">
        <f t="shared" si="11"/>
        <v>0</v>
      </c>
      <c r="M40" s="42">
        <f t="shared" si="11"/>
        <v>0</v>
      </c>
      <c r="N40" s="42">
        <f t="shared" si="11"/>
        <v>0</v>
      </c>
      <c r="O40" s="42">
        <f t="shared" si="11"/>
        <v>0</v>
      </c>
      <c r="P40" s="42">
        <f t="shared" si="11"/>
        <v>0</v>
      </c>
      <c r="Q40" s="42">
        <f>SUM(C40:P40)</f>
        <v>0</v>
      </c>
      <c r="R40" s="21"/>
      <c r="S40" s="15"/>
      <c r="V40" s="5">
        <v>13</v>
      </c>
      <c r="W40" s="5">
        <v>21</v>
      </c>
      <c r="X40" s="5" t="s">
        <v>58</v>
      </c>
      <c r="Z40" s="5">
        <v>13</v>
      </c>
      <c r="AA40" s="5">
        <v>21</v>
      </c>
      <c r="AB40" s="5" t="s">
        <v>92</v>
      </c>
      <c r="AD40" s="5">
        <v>18</v>
      </c>
      <c r="AE40" s="5">
        <v>24</v>
      </c>
      <c r="AF40" s="5" t="s">
        <v>155</v>
      </c>
      <c r="AH40" s="5">
        <v>26</v>
      </c>
      <c r="AI40" s="5">
        <v>37</v>
      </c>
      <c r="AJ40" s="5" t="s">
        <v>239</v>
      </c>
      <c r="AL40" s="5">
        <v>16</v>
      </c>
      <c r="AM40" s="5">
        <v>21</v>
      </c>
      <c r="AN40" s="5" t="s">
        <v>168</v>
      </c>
      <c r="AT40" s="13">
        <v>38</v>
      </c>
      <c r="AU40" s="75">
        <v>3</v>
      </c>
      <c r="AV40" s="76">
        <v>79</v>
      </c>
      <c r="AX40" s="13">
        <v>80</v>
      </c>
      <c r="AY40" s="75">
        <v>3</v>
      </c>
      <c r="AZ40" s="76">
        <f t="shared" si="9"/>
        <v>170</v>
      </c>
    </row>
    <row r="41" spans="2:58" ht="14.25" thickBot="1" x14ac:dyDescent="0.2">
      <c r="B41" s="85" t="s">
        <v>275</v>
      </c>
      <c r="C41" s="85">
        <f t="shared" ref="C41:P41" si="12">$C$44-C34</f>
        <v>79</v>
      </c>
      <c r="D41" s="85">
        <f t="shared" si="12"/>
        <v>79</v>
      </c>
      <c r="E41" s="85">
        <f t="shared" si="12"/>
        <v>79</v>
      </c>
      <c r="F41" s="85">
        <f t="shared" si="12"/>
        <v>79</v>
      </c>
      <c r="G41" s="85">
        <f t="shared" si="12"/>
        <v>79</v>
      </c>
      <c r="H41" s="85">
        <f t="shared" si="12"/>
        <v>79</v>
      </c>
      <c r="I41" s="85">
        <f t="shared" si="12"/>
        <v>79</v>
      </c>
      <c r="J41" s="85">
        <f t="shared" si="12"/>
        <v>79</v>
      </c>
      <c r="K41" s="85">
        <f t="shared" si="12"/>
        <v>79</v>
      </c>
      <c r="L41" s="85">
        <f t="shared" si="12"/>
        <v>79</v>
      </c>
      <c r="M41" s="85">
        <f t="shared" si="12"/>
        <v>79</v>
      </c>
      <c r="N41" s="85">
        <f t="shared" si="12"/>
        <v>79</v>
      </c>
      <c r="O41" s="85">
        <f t="shared" si="12"/>
        <v>79</v>
      </c>
      <c r="P41" s="85">
        <f t="shared" si="12"/>
        <v>79</v>
      </c>
      <c r="Q41" s="86">
        <f>SUM(C41:P41)</f>
        <v>1106</v>
      </c>
      <c r="R41" s="21"/>
      <c r="S41" s="15"/>
      <c r="V41" s="5">
        <v>22</v>
      </c>
      <c r="W41" s="5">
        <v>34</v>
      </c>
      <c r="X41" s="5" t="s">
        <v>69</v>
      </c>
      <c r="Z41" s="5">
        <v>22</v>
      </c>
      <c r="AA41" s="5">
        <v>34</v>
      </c>
      <c r="AB41" s="5" t="s">
        <v>56</v>
      </c>
      <c r="AD41" s="5">
        <v>25</v>
      </c>
      <c r="AE41" s="5">
        <v>31</v>
      </c>
      <c r="AF41" s="5" t="s">
        <v>157</v>
      </c>
      <c r="AH41" s="5">
        <v>38</v>
      </c>
      <c r="AI41" s="5">
        <v>45</v>
      </c>
      <c r="AJ41" s="5" t="s">
        <v>176</v>
      </c>
      <c r="AL41" s="5">
        <v>22</v>
      </c>
      <c r="AM41" s="5">
        <v>31</v>
      </c>
      <c r="AN41" s="5" t="s">
        <v>265</v>
      </c>
      <c r="AT41" s="13">
        <v>39</v>
      </c>
      <c r="AU41" s="75" t="s">
        <v>46</v>
      </c>
      <c r="AV41" s="76">
        <v>79</v>
      </c>
    </row>
    <row r="42" spans="2:58" ht="14.25" thickBot="1" x14ac:dyDescent="0.2">
      <c r="B42" s="43" t="s">
        <v>276</v>
      </c>
      <c r="C42" s="43">
        <f>C46-C39</f>
        <v>179</v>
      </c>
      <c r="D42" s="43">
        <f>C46-D39</f>
        <v>179</v>
      </c>
      <c r="E42" s="43">
        <f>C46-E39</f>
        <v>179</v>
      </c>
      <c r="F42" s="43">
        <f>C46-F39</f>
        <v>179</v>
      </c>
      <c r="G42" s="43">
        <f>C46-G39</f>
        <v>179</v>
      </c>
      <c r="H42" s="43">
        <f>C46-H39</f>
        <v>179</v>
      </c>
      <c r="I42" s="43">
        <f>C46-I39</f>
        <v>179</v>
      </c>
      <c r="J42" s="43">
        <f>C46-J39</f>
        <v>179</v>
      </c>
      <c r="K42" s="43">
        <f>C46-K39</f>
        <v>179</v>
      </c>
      <c r="L42" s="43">
        <f>C46-L39</f>
        <v>179</v>
      </c>
      <c r="M42" s="43">
        <f>C46-M39</f>
        <v>179</v>
      </c>
      <c r="N42" s="43">
        <f>C46-N39</f>
        <v>179</v>
      </c>
      <c r="O42" s="43">
        <f>C46-O39</f>
        <v>179</v>
      </c>
      <c r="P42" s="43">
        <f>C46-P39</f>
        <v>179</v>
      </c>
      <c r="Q42" s="44">
        <f>SUM(C42:P42)+(10-T38)</f>
        <v>2516</v>
      </c>
      <c r="R42" s="24"/>
      <c r="S42" s="16"/>
      <c r="V42" s="5">
        <v>35</v>
      </c>
      <c r="W42" s="5">
        <v>41</v>
      </c>
      <c r="X42" s="5" t="s">
        <v>60</v>
      </c>
      <c r="Z42" s="5">
        <v>35</v>
      </c>
      <c r="AA42" s="5">
        <v>41</v>
      </c>
      <c r="AB42" s="5" t="s">
        <v>93</v>
      </c>
      <c r="AD42" s="5">
        <v>32</v>
      </c>
      <c r="AE42" s="5">
        <v>39</v>
      </c>
      <c r="AF42" s="5" t="s">
        <v>155</v>
      </c>
      <c r="AH42" s="5">
        <v>46</v>
      </c>
      <c r="AI42" s="5">
        <v>53</v>
      </c>
      <c r="AJ42" s="5" t="s">
        <v>174</v>
      </c>
      <c r="AL42" s="5">
        <v>32</v>
      </c>
      <c r="AM42" s="5">
        <v>41</v>
      </c>
      <c r="AN42" s="5" t="s">
        <v>169</v>
      </c>
      <c r="AT42" s="13">
        <v>40</v>
      </c>
      <c r="AU42" s="75">
        <v>4</v>
      </c>
      <c r="AV42" s="76">
        <v>83</v>
      </c>
    </row>
    <row r="43" spans="2:58" ht="15" thickBot="1" x14ac:dyDescent="0.2">
      <c r="P43" s="77" t="s">
        <v>292</v>
      </c>
      <c r="V43" s="5">
        <v>42</v>
      </c>
      <c r="W43" s="5">
        <v>57</v>
      </c>
      <c r="X43" s="5" t="s">
        <v>70</v>
      </c>
      <c r="Z43" s="5">
        <v>42</v>
      </c>
      <c r="AA43" s="5">
        <v>57</v>
      </c>
      <c r="AB43" s="5" t="s">
        <v>94</v>
      </c>
      <c r="AD43" s="5">
        <v>40</v>
      </c>
      <c r="AE43" s="5">
        <v>51</v>
      </c>
      <c r="AF43" s="5" t="s">
        <v>158</v>
      </c>
      <c r="AH43" s="5">
        <v>54</v>
      </c>
      <c r="AI43" s="5">
        <v>67</v>
      </c>
      <c r="AJ43" s="5" t="s">
        <v>240</v>
      </c>
      <c r="AL43" s="5">
        <v>42</v>
      </c>
      <c r="AM43" s="5">
        <v>54</v>
      </c>
      <c r="AN43" s="5" t="s">
        <v>173</v>
      </c>
      <c r="AT43" s="13">
        <v>41</v>
      </c>
      <c r="AU43" s="75">
        <v>4</v>
      </c>
      <c r="AV43" s="76">
        <v>87</v>
      </c>
    </row>
    <row r="44" spans="2:58" ht="15" thickBot="1" x14ac:dyDescent="0.2">
      <c r="B44" s="46" t="s">
        <v>203</v>
      </c>
      <c r="C44" s="46">
        <v>80</v>
      </c>
      <c r="D44" s="48" t="s">
        <v>204</v>
      </c>
      <c r="E44" s="48">
        <v>170</v>
      </c>
      <c r="F44" s="47" t="s">
        <v>281</v>
      </c>
      <c r="G44" s="47">
        <v>179</v>
      </c>
      <c r="H44" s="97" t="s">
        <v>379</v>
      </c>
      <c r="I44" s="97">
        <f>G44+15</f>
        <v>194</v>
      </c>
      <c r="P44" s="78" t="s">
        <v>293</v>
      </c>
      <c r="V44" s="5">
        <v>58</v>
      </c>
      <c r="W44" s="5">
        <v>75</v>
      </c>
      <c r="X44" s="5" t="s">
        <v>57</v>
      </c>
      <c r="Z44" s="5">
        <v>58</v>
      </c>
      <c r="AA44" s="5">
        <v>75</v>
      </c>
      <c r="AB44" s="5" t="s">
        <v>56</v>
      </c>
      <c r="AD44" s="5">
        <v>52</v>
      </c>
      <c r="AE44" s="5">
        <v>65</v>
      </c>
      <c r="AF44" s="5" t="s">
        <v>155</v>
      </c>
      <c r="AH44" s="5">
        <v>68</v>
      </c>
      <c r="AI44" s="5">
        <v>77</v>
      </c>
      <c r="AJ44" s="5" t="s">
        <v>176</v>
      </c>
      <c r="AL44" s="5">
        <v>55</v>
      </c>
      <c r="AM44" s="5">
        <v>67</v>
      </c>
      <c r="AN44" s="5" t="s">
        <v>266</v>
      </c>
      <c r="AT44" s="13">
        <v>42</v>
      </c>
      <c r="AU44" s="75" t="s">
        <v>46</v>
      </c>
      <c r="AV44" s="76">
        <v>87</v>
      </c>
    </row>
    <row r="45" spans="2:58" ht="14.25" hidden="1" thickBot="1" x14ac:dyDescent="0.2">
      <c r="B45" s="48" t="s">
        <v>204</v>
      </c>
      <c r="C45" s="48">
        <v>170</v>
      </c>
      <c r="V45" s="5">
        <v>76</v>
      </c>
      <c r="W45" s="5">
        <v>87</v>
      </c>
      <c r="X45" s="5" t="s">
        <v>71</v>
      </c>
      <c r="Z45" s="5">
        <v>76</v>
      </c>
      <c r="AA45" s="5">
        <v>87</v>
      </c>
      <c r="AB45" s="5" t="s">
        <v>95</v>
      </c>
      <c r="AD45" s="5">
        <v>66</v>
      </c>
      <c r="AE45" s="5">
        <v>81</v>
      </c>
      <c r="AF45" s="5" t="s">
        <v>159</v>
      </c>
      <c r="AH45" s="5">
        <v>78</v>
      </c>
      <c r="AI45" s="5">
        <v>81</v>
      </c>
      <c r="AJ45" s="5" t="s">
        <v>241</v>
      </c>
      <c r="AL45" s="5">
        <v>68</v>
      </c>
      <c r="AM45" s="5">
        <v>81</v>
      </c>
      <c r="AN45" s="5" t="s">
        <v>168</v>
      </c>
      <c r="AT45" s="13">
        <v>43</v>
      </c>
      <c r="AU45" s="14">
        <v>3</v>
      </c>
      <c r="AV45" s="14">
        <v>90</v>
      </c>
    </row>
    <row r="46" spans="2:58" ht="14.25" hidden="1" thickBot="1" x14ac:dyDescent="0.2">
      <c r="B46" s="47" t="s">
        <v>281</v>
      </c>
      <c r="C46" s="47">
        <v>179</v>
      </c>
      <c r="V46" s="5">
        <v>88</v>
      </c>
      <c r="W46" s="5">
        <v>99</v>
      </c>
      <c r="X46" s="5" t="s">
        <v>66</v>
      </c>
      <c r="Z46" s="5">
        <v>88</v>
      </c>
      <c r="AA46" s="5">
        <v>99</v>
      </c>
      <c r="AB46" s="5" t="s">
        <v>96</v>
      </c>
      <c r="AD46" s="5">
        <v>82</v>
      </c>
      <c r="AE46" s="5">
        <v>99</v>
      </c>
      <c r="AF46" s="5" t="s">
        <v>160</v>
      </c>
      <c r="AH46" s="5">
        <v>82</v>
      </c>
      <c r="AI46" s="5">
        <v>99</v>
      </c>
      <c r="AJ46" s="5" t="s">
        <v>176</v>
      </c>
      <c r="AL46" s="5">
        <v>82</v>
      </c>
      <c r="AM46" s="5">
        <v>99</v>
      </c>
      <c r="AN46" s="5" t="s">
        <v>202</v>
      </c>
      <c r="AT46" s="13">
        <v>44</v>
      </c>
      <c r="AU46" s="14">
        <v>3</v>
      </c>
      <c r="AV46" s="14">
        <v>93</v>
      </c>
    </row>
    <row r="47" spans="2:58" ht="14.25" hidden="1" thickBot="1" x14ac:dyDescent="0.2">
      <c r="V47" s="5">
        <v>100</v>
      </c>
      <c r="W47" s="5">
        <v>109</v>
      </c>
      <c r="X47" s="5" t="s">
        <v>72</v>
      </c>
      <c r="Z47" s="5">
        <v>100</v>
      </c>
      <c r="AA47" s="5">
        <v>109</v>
      </c>
      <c r="AB47" s="5" t="s">
        <v>97</v>
      </c>
      <c r="AD47" s="5">
        <v>100</v>
      </c>
      <c r="AE47" s="5">
        <v>109</v>
      </c>
      <c r="AF47" s="5" t="s">
        <v>161</v>
      </c>
      <c r="AH47" s="5">
        <v>100</v>
      </c>
      <c r="AI47" s="5">
        <v>109</v>
      </c>
      <c r="AJ47" s="5" t="s">
        <v>181</v>
      </c>
      <c r="AL47" s="5">
        <v>100</v>
      </c>
      <c r="AM47" s="5">
        <v>109</v>
      </c>
      <c r="AN47" s="5" t="s">
        <v>267</v>
      </c>
      <c r="AT47" s="13">
        <v>45</v>
      </c>
      <c r="AU47" s="14" t="s">
        <v>46</v>
      </c>
      <c r="AV47" s="14">
        <v>93</v>
      </c>
    </row>
    <row r="48" spans="2:58" ht="14.25" hidden="1" thickBot="1" x14ac:dyDescent="0.2">
      <c r="V48" s="5">
        <v>110</v>
      </c>
      <c r="W48" s="5">
        <v>119</v>
      </c>
      <c r="X48" s="5" t="s">
        <v>58</v>
      </c>
      <c r="Z48" s="5">
        <v>110</v>
      </c>
      <c r="AA48" s="5">
        <v>119</v>
      </c>
      <c r="AB48" s="5" t="s">
        <v>58</v>
      </c>
      <c r="AD48" s="5">
        <v>110</v>
      </c>
      <c r="AE48" s="5">
        <v>119</v>
      </c>
      <c r="AF48" s="5" t="s">
        <v>322</v>
      </c>
      <c r="AH48" s="5">
        <v>110</v>
      </c>
      <c r="AI48" s="5">
        <v>119</v>
      </c>
      <c r="AJ48" s="5" t="s">
        <v>336</v>
      </c>
      <c r="AL48" s="5">
        <v>110</v>
      </c>
      <c r="AM48" s="5">
        <v>119</v>
      </c>
      <c r="AN48" s="5" t="s">
        <v>354</v>
      </c>
      <c r="AT48" s="13">
        <v>46</v>
      </c>
      <c r="AU48" s="14">
        <v>4</v>
      </c>
      <c r="AV48" s="14">
        <v>97</v>
      </c>
    </row>
    <row r="49" spans="2:48" ht="14.25" hidden="1" thickBot="1" x14ac:dyDescent="0.2">
      <c r="B49" s="87" t="s">
        <v>294</v>
      </c>
      <c r="C49" s="115" t="s">
        <v>298</v>
      </c>
      <c r="D49" s="115"/>
      <c r="E49" s="87" t="s">
        <v>295</v>
      </c>
      <c r="F49" s="87" t="s">
        <v>296</v>
      </c>
      <c r="V49" s="5">
        <v>120</v>
      </c>
      <c r="W49" s="5">
        <v>129</v>
      </c>
      <c r="X49" s="5" t="s">
        <v>305</v>
      </c>
      <c r="Z49" s="5">
        <v>120</v>
      </c>
      <c r="AA49" s="5">
        <v>129</v>
      </c>
      <c r="AB49" s="5" t="s">
        <v>310</v>
      </c>
      <c r="AD49" s="5">
        <v>120</v>
      </c>
      <c r="AE49" s="5">
        <v>129</v>
      </c>
      <c r="AF49" s="5" t="s">
        <v>323</v>
      </c>
      <c r="AH49" s="5">
        <v>120</v>
      </c>
      <c r="AI49" s="5">
        <v>129</v>
      </c>
      <c r="AJ49" s="5" t="s">
        <v>338</v>
      </c>
      <c r="AL49" s="5">
        <v>120</v>
      </c>
      <c r="AM49" s="5">
        <v>129</v>
      </c>
      <c r="AN49" s="5" t="s">
        <v>356</v>
      </c>
      <c r="AP49" s="9"/>
      <c r="AQ49" s="9"/>
      <c r="AR49" s="9"/>
      <c r="AT49" s="13">
        <v>47</v>
      </c>
      <c r="AU49" s="14">
        <v>3</v>
      </c>
      <c r="AV49" s="14">
        <v>100</v>
      </c>
    </row>
    <row r="50" spans="2:48" ht="14.25" hidden="1" thickBot="1" x14ac:dyDescent="0.2">
      <c r="B50" s="94">
        <v>0</v>
      </c>
      <c r="C50" s="94">
        <f>B50</f>
        <v>0</v>
      </c>
      <c r="D50" s="94">
        <f>C51-1</f>
        <v>99</v>
      </c>
      <c r="E50" s="94">
        <v>0</v>
      </c>
      <c r="F50" s="94">
        <v>0</v>
      </c>
      <c r="V50" s="5">
        <v>130</v>
      </c>
      <c r="W50" s="5">
        <v>999</v>
      </c>
      <c r="X50" s="5" t="s">
        <v>409</v>
      </c>
      <c r="Z50" s="5">
        <v>130</v>
      </c>
      <c r="AA50" s="5">
        <v>999</v>
      </c>
      <c r="AB50" s="5" t="s">
        <v>413</v>
      </c>
      <c r="AD50" s="5">
        <v>130</v>
      </c>
      <c r="AE50" s="5">
        <v>999</v>
      </c>
      <c r="AF50" s="5" t="s">
        <v>419</v>
      </c>
      <c r="AH50" s="5">
        <v>130</v>
      </c>
      <c r="AI50" s="5">
        <v>999</v>
      </c>
      <c r="AJ50" s="5" t="s">
        <v>424</v>
      </c>
      <c r="AL50" s="5">
        <v>130</v>
      </c>
      <c r="AM50" s="5">
        <v>999</v>
      </c>
      <c r="AN50" s="5" t="s">
        <v>431</v>
      </c>
      <c r="AT50" s="13">
        <v>48</v>
      </c>
      <c r="AU50" s="14" t="s">
        <v>46</v>
      </c>
      <c r="AV50" s="14">
        <v>100</v>
      </c>
    </row>
    <row r="51" spans="2:48" ht="14.25" hidden="1" thickBot="1" x14ac:dyDescent="0.2">
      <c r="B51" s="94">
        <v>100</v>
      </c>
      <c r="C51" s="94">
        <f>B51</f>
        <v>100</v>
      </c>
      <c r="D51" s="94">
        <f t="shared" ref="D51:D56" si="13">C52-1</f>
        <v>299</v>
      </c>
      <c r="E51" s="94">
        <v>1</v>
      </c>
      <c r="F51" s="94">
        <v>1</v>
      </c>
      <c r="V51" s="5"/>
      <c r="W51" s="5"/>
      <c r="X51" s="5"/>
      <c r="Z51" s="5"/>
      <c r="AA51" s="5"/>
      <c r="AB51" s="5"/>
      <c r="AD51" s="5"/>
      <c r="AE51" s="5"/>
      <c r="AF51" s="5"/>
      <c r="AH51" s="5"/>
      <c r="AI51" s="5"/>
      <c r="AJ51" s="5"/>
      <c r="AL51" s="5"/>
      <c r="AM51" s="5"/>
      <c r="AN51" s="5"/>
      <c r="AT51" s="13">
        <v>49</v>
      </c>
      <c r="AU51" s="14">
        <v>3</v>
      </c>
      <c r="AV51" s="14">
        <v>103</v>
      </c>
    </row>
    <row r="52" spans="2:48" ht="14.25" hidden="1" thickBot="1" x14ac:dyDescent="0.2">
      <c r="B52" s="94">
        <v>200</v>
      </c>
      <c r="C52" s="94">
        <f>B52+C51</f>
        <v>300</v>
      </c>
      <c r="D52" s="94">
        <f t="shared" si="13"/>
        <v>599</v>
      </c>
      <c r="E52" s="94">
        <v>1</v>
      </c>
      <c r="F52" s="94">
        <v>2</v>
      </c>
      <c r="AD52" s="7"/>
      <c r="AE52" s="7"/>
      <c r="AF52" s="7"/>
      <c r="AH52" s="7"/>
      <c r="AI52" s="7"/>
      <c r="AJ52" s="7"/>
      <c r="AL52" s="7"/>
      <c r="AM52" s="7"/>
      <c r="AN52" s="7"/>
      <c r="AT52" s="13">
        <v>50</v>
      </c>
      <c r="AU52" s="14">
        <v>4</v>
      </c>
      <c r="AV52" s="14">
        <v>107</v>
      </c>
    </row>
    <row r="53" spans="2:48" ht="14.25" hidden="1" thickBot="1" x14ac:dyDescent="0.2">
      <c r="B53" s="94">
        <v>300</v>
      </c>
      <c r="C53" s="94">
        <f t="shared" ref="C53:C58" si="14">B53+C52</f>
        <v>600</v>
      </c>
      <c r="D53" s="94">
        <f t="shared" si="13"/>
        <v>999</v>
      </c>
      <c r="E53" s="94">
        <v>1</v>
      </c>
      <c r="F53" s="94">
        <v>3</v>
      </c>
      <c r="V53" s="6" t="s">
        <v>212</v>
      </c>
      <c r="W53" s="6" t="s">
        <v>213</v>
      </c>
      <c r="X53" s="1" t="s">
        <v>15</v>
      </c>
      <c r="Z53" s="6" t="s">
        <v>212</v>
      </c>
      <c r="AA53" s="6" t="s">
        <v>213</v>
      </c>
      <c r="AB53" s="1" t="s">
        <v>21</v>
      </c>
      <c r="AD53" s="6" t="s">
        <v>212</v>
      </c>
      <c r="AE53" s="6" t="s">
        <v>213</v>
      </c>
      <c r="AF53" s="1" t="s">
        <v>27</v>
      </c>
      <c r="AH53" s="6" t="s">
        <v>212</v>
      </c>
      <c r="AI53" s="6" t="s">
        <v>213</v>
      </c>
      <c r="AJ53" s="1" t="s">
        <v>33</v>
      </c>
      <c r="AL53" s="6" t="s">
        <v>212</v>
      </c>
      <c r="AM53" s="6" t="s">
        <v>213</v>
      </c>
      <c r="AN53" s="3" t="s">
        <v>39</v>
      </c>
      <c r="AT53" s="13">
        <v>51</v>
      </c>
      <c r="AU53" s="14" t="s">
        <v>46</v>
      </c>
      <c r="AV53" s="14">
        <v>107</v>
      </c>
    </row>
    <row r="54" spans="2:48" ht="14.25" hidden="1" thickBot="1" x14ac:dyDescent="0.2">
      <c r="B54" s="94">
        <v>400</v>
      </c>
      <c r="C54" s="94">
        <f t="shared" si="14"/>
        <v>1000</v>
      </c>
      <c r="D54" s="94">
        <f t="shared" si="13"/>
        <v>1499</v>
      </c>
      <c r="E54" s="94">
        <v>1</v>
      </c>
      <c r="F54" s="94">
        <v>4</v>
      </c>
      <c r="V54" s="5">
        <v>0</v>
      </c>
      <c r="W54" s="5">
        <v>2</v>
      </c>
      <c r="X54" s="5" t="s">
        <v>214</v>
      </c>
      <c r="Z54" s="5">
        <v>0</v>
      </c>
      <c r="AA54" s="5">
        <v>2</v>
      </c>
      <c r="AB54" s="5" t="s">
        <v>214</v>
      </c>
      <c r="AD54" s="5">
        <v>0</v>
      </c>
      <c r="AE54" s="5">
        <v>2</v>
      </c>
      <c r="AF54" s="5" t="s">
        <v>214</v>
      </c>
      <c r="AH54" s="5">
        <v>0</v>
      </c>
      <c r="AI54" s="5">
        <v>3</v>
      </c>
      <c r="AJ54" s="5" t="s">
        <v>214</v>
      </c>
      <c r="AL54" s="5">
        <v>0</v>
      </c>
      <c r="AM54" s="5">
        <v>3</v>
      </c>
      <c r="AN54" s="5" t="s">
        <v>214</v>
      </c>
      <c r="AT54" s="13">
        <v>52</v>
      </c>
      <c r="AU54" s="14">
        <v>3</v>
      </c>
      <c r="AV54" s="14">
        <v>110</v>
      </c>
    </row>
    <row r="55" spans="2:48" ht="14.25" hidden="1" thickBot="1" x14ac:dyDescent="0.2">
      <c r="B55" s="94">
        <v>500</v>
      </c>
      <c r="C55" s="94">
        <f t="shared" si="14"/>
        <v>1500</v>
      </c>
      <c r="D55" s="94">
        <f t="shared" si="13"/>
        <v>1999</v>
      </c>
      <c r="E55" s="94">
        <v>1</v>
      </c>
      <c r="F55" s="94">
        <v>5</v>
      </c>
      <c r="V55" s="5">
        <v>3</v>
      </c>
      <c r="W55" s="5">
        <v>6</v>
      </c>
      <c r="X55" s="5" t="s">
        <v>58</v>
      </c>
      <c r="Z55" s="5">
        <v>3</v>
      </c>
      <c r="AA55" s="5">
        <v>6</v>
      </c>
      <c r="AB55" s="5" t="s">
        <v>86</v>
      </c>
      <c r="AD55" s="5">
        <v>3</v>
      </c>
      <c r="AE55" s="5">
        <v>6</v>
      </c>
      <c r="AF55" s="5" t="s">
        <v>145</v>
      </c>
      <c r="AH55" s="5">
        <v>4</v>
      </c>
      <c r="AI55" s="5">
        <v>11</v>
      </c>
      <c r="AJ55" s="5" t="s">
        <v>182</v>
      </c>
      <c r="AL55" s="5">
        <v>4</v>
      </c>
      <c r="AM55" s="5">
        <v>9</v>
      </c>
      <c r="AN55" s="5" t="s">
        <v>254</v>
      </c>
      <c r="AT55" s="13">
        <v>53</v>
      </c>
      <c r="AU55" s="14">
        <v>3</v>
      </c>
      <c r="AV55" s="14">
        <v>113</v>
      </c>
    </row>
    <row r="56" spans="2:48" ht="14.25" hidden="1" thickBot="1" x14ac:dyDescent="0.2">
      <c r="B56" s="94">
        <v>500</v>
      </c>
      <c r="C56" s="94">
        <f t="shared" si="14"/>
        <v>2000</v>
      </c>
      <c r="D56" s="94">
        <f t="shared" si="13"/>
        <v>2499</v>
      </c>
      <c r="E56" s="94">
        <v>1</v>
      </c>
      <c r="F56" s="94">
        <v>6</v>
      </c>
      <c r="V56" s="5">
        <v>7</v>
      </c>
      <c r="W56" s="5">
        <v>12</v>
      </c>
      <c r="X56" s="5" t="s">
        <v>111</v>
      </c>
      <c r="Z56" s="5">
        <v>7</v>
      </c>
      <c r="AA56" s="5">
        <v>12</v>
      </c>
      <c r="AB56" s="5" t="s">
        <v>56</v>
      </c>
      <c r="AD56" s="5">
        <v>7</v>
      </c>
      <c r="AE56" s="5">
        <v>11</v>
      </c>
      <c r="AF56" s="5" t="s">
        <v>146</v>
      </c>
      <c r="AH56" s="5">
        <v>12</v>
      </c>
      <c r="AI56" s="5">
        <v>21</v>
      </c>
      <c r="AJ56" s="5" t="s">
        <v>183</v>
      </c>
      <c r="AL56" s="5">
        <v>10</v>
      </c>
      <c r="AM56" s="5">
        <v>15</v>
      </c>
      <c r="AN56" s="5" t="s">
        <v>183</v>
      </c>
      <c r="AT56" s="13">
        <v>54</v>
      </c>
      <c r="AU56" s="14" t="s">
        <v>46</v>
      </c>
      <c r="AV56" s="14">
        <v>113</v>
      </c>
    </row>
    <row r="57" spans="2:48" ht="14.25" hidden="1" thickBot="1" x14ac:dyDescent="0.2">
      <c r="B57" s="94">
        <v>500</v>
      </c>
      <c r="C57" s="94">
        <f t="shared" si="14"/>
        <v>2500</v>
      </c>
      <c r="D57" s="94">
        <f>C58-1</f>
        <v>2999</v>
      </c>
      <c r="E57" s="94">
        <v>1</v>
      </c>
      <c r="F57" s="94">
        <v>7</v>
      </c>
      <c r="V57" s="5">
        <v>13</v>
      </c>
      <c r="W57" s="5">
        <v>21</v>
      </c>
      <c r="X57" s="5" t="s">
        <v>112</v>
      </c>
      <c r="Z57" s="5">
        <v>13</v>
      </c>
      <c r="AA57" s="5">
        <v>21</v>
      </c>
      <c r="AB57" s="5" t="s">
        <v>87</v>
      </c>
      <c r="AD57" s="5">
        <v>12</v>
      </c>
      <c r="AE57" s="5">
        <v>17</v>
      </c>
      <c r="AF57" s="5" t="s">
        <v>147</v>
      </c>
      <c r="AH57" s="5">
        <v>22</v>
      </c>
      <c r="AI57" s="5">
        <v>33</v>
      </c>
      <c r="AJ57" s="5" t="s">
        <v>184</v>
      </c>
      <c r="AL57" s="5">
        <v>16</v>
      </c>
      <c r="AM57" s="5">
        <v>21</v>
      </c>
      <c r="AN57" s="5" t="s">
        <v>255</v>
      </c>
      <c r="AT57" s="13">
        <v>55</v>
      </c>
      <c r="AU57" s="14">
        <v>3</v>
      </c>
      <c r="AV57" s="14">
        <v>116</v>
      </c>
    </row>
    <row r="58" spans="2:48" ht="14.25" hidden="1" thickBot="1" x14ac:dyDescent="0.2">
      <c r="B58" s="94">
        <v>500</v>
      </c>
      <c r="C58" s="94">
        <f t="shared" si="14"/>
        <v>3000</v>
      </c>
      <c r="D58" s="94">
        <v>3499</v>
      </c>
      <c r="E58" s="94">
        <v>1</v>
      </c>
      <c r="F58" s="94">
        <v>8</v>
      </c>
      <c r="V58" s="5">
        <v>22</v>
      </c>
      <c r="W58" s="5">
        <v>34</v>
      </c>
      <c r="X58" s="5" t="s">
        <v>57</v>
      </c>
      <c r="Z58" s="5">
        <v>22</v>
      </c>
      <c r="AA58" s="5">
        <v>34</v>
      </c>
      <c r="AB58" s="5" t="s">
        <v>57</v>
      </c>
      <c r="AD58" s="5">
        <v>18</v>
      </c>
      <c r="AE58" s="5">
        <v>24</v>
      </c>
      <c r="AF58" s="5" t="s">
        <v>148</v>
      </c>
      <c r="AH58" s="5">
        <v>34</v>
      </c>
      <c r="AI58" s="5">
        <v>45</v>
      </c>
      <c r="AJ58" s="5" t="s">
        <v>176</v>
      </c>
      <c r="AL58" s="5">
        <v>22</v>
      </c>
      <c r="AM58" s="5">
        <v>31</v>
      </c>
      <c r="AN58" s="5" t="s">
        <v>176</v>
      </c>
      <c r="AT58" s="13">
        <v>56</v>
      </c>
      <c r="AU58" s="14">
        <v>2</v>
      </c>
      <c r="AV58" s="14">
        <v>118</v>
      </c>
    </row>
    <row r="59" spans="2:48" ht="14.25" hidden="1" thickBot="1" x14ac:dyDescent="0.2">
      <c r="B59" s="94">
        <v>500</v>
      </c>
      <c r="C59" s="94">
        <f t="shared" ref="C59" si="15">B59+C58</f>
        <v>3500</v>
      </c>
      <c r="D59" s="94">
        <v>9999</v>
      </c>
      <c r="E59" s="94">
        <v>1</v>
      </c>
      <c r="F59" s="94">
        <v>9</v>
      </c>
      <c r="V59" s="5">
        <v>35</v>
      </c>
      <c r="W59" s="5">
        <v>41</v>
      </c>
      <c r="X59" s="5" t="s">
        <v>113</v>
      </c>
      <c r="Z59" s="5">
        <v>35</v>
      </c>
      <c r="AA59" s="5">
        <v>41</v>
      </c>
      <c r="AB59" s="5" t="s">
        <v>88</v>
      </c>
      <c r="AD59" s="5">
        <v>25</v>
      </c>
      <c r="AE59" s="5">
        <v>29</v>
      </c>
      <c r="AF59" s="5" t="s">
        <v>149</v>
      </c>
      <c r="AH59" s="5">
        <v>46</v>
      </c>
      <c r="AI59" s="5">
        <v>53</v>
      </c>
      <c r="AJ59" s="5" t="s">
        <v>242</v>
      </c>
      <c r="AL59" s="5">
        <v>32</v>
      </c>
      <c r="AM59" s="5">
        <v>41</v>
      </c>
      <c r="AN59" s="5" t="s">
        <v>256</v>
      </c>
      <c r="AT59" s="13">
        <v>57</v>
      </c>
      <c r="AU59" s="14">
        <v>1</v>
      </c>
      <c r="AV59" s="14">
        <v>119</v>
      </c>
    </row>
    <row r="60" spans="2:48" ht="14.25" hidden="1" thickBot="1" x14ac:dyDescent="0.2">
      <c r="V60" s="5">
        <v>42</v>
      </c>
      <c r="W60" s="5">
        <v>57</v>
      </c>
      <c r="X60" s="5" t="s">
        <v>112</v>
      </c>
      <c r="Z60" s="5">
        <v>42</v>
      </c>
      <c r="AA60" s="5">
        <v>57</v>
      </c>
      <c r="AB60" s="5" t="s">
        <v>56</v>
      </c>
      <c r="AD60" s="5">
        <v>30</v>
      </c>
      <c r="AE60" s="5">
        <v>41</v>
      </c>
      <c r="AF60" s="5" t="s">
        <v>150</v>
      </c>
      <c r="AH60" s="5">
        <v>54</v>
      </c>
      <c r="AI60" s="5">
        <v>67</v>
      </c>
      <c r="AJ60" s="5" t="s">
        <v>168</v>
      </c>
      <c r="AL60" s="5">
        <v>42</v>
      </c>
      <c r="AM60" s="5">
        <v>54</v>
      </c>
      <c r="AN60" s="5" t="s">
        <v>168</v>
      </c>
      <c r="AT60" s="13">
        <v>58</v>
      </c>
      <c r="AU60" s="14">
        <v>3</v>
      </c>
      <c r="AV60" s="14">
        <v>122</v>
      </c>
    </row>
    <row r="61" spans="2:48" ht="14.25" hidden="1" thickBot="1" x14ac:dyDescent="0.2">
      <c r="V61" s="5">
        <v>58</v>
      </c>
      <c r="W61" s="5">
        <v>75</v>
      </c>
      <c r="X61" s="5" t="s">
        <v>60</v>
      </c>
      <c r="Z61" s="5">
        <v>58</v>
      </c>
      <c r="AA61" s="5">
        <v>75</v>
      </c>
      <c r="AB61" s="5" t="s">
        <v>89</v>
      </c>
      <c r="AD61" s="5">
        <v>42</v>
      </c>
      <c r="AE61" s="5">
        <v>59</v>
      </c>
      <c r="AF61" s="5" t="s">
        <v>151</v>
      </c>
      <c r="AH61" s="5">
        <v>68</v>
      </c>
      <c r="AI61" s="5">
        <v>77</v>
      </c>
      <c r="AJ61" s="5" t="s">
        <v>243</v>
      </c>
      <c r="AL61" s="5">
        <v>55</v>
      </c>
      <c r="AM61" s="5">
        <v>67</v>
      </c>
      <c r="AN61" s="5" t="s">
        <v>257</v>
      </c>
      <c r="AT61" s="13">
        <v>59</v>
      </c>
      <c r="AU61" s="14">
        <v>2</v>
      </c>
      <c r="AV61" s="14">
        <v>124</v>
      </c>
    </row>
    <row r="62" spans="2:48" ht="14.25" hidden="1" thickBot="1" x14ac:dyDescent="0.2">
      <c r="V62" s="5">
        <v>76</v>
      </c>
      <c r="W62" s="5">
        <v>87</v>
      </c>
      <c r="X62" s="5" t="s">
        <v>114</v>
      </c>
      <c r="Z62" s="5">
        <v>76</v>
      </c>
      <c r="AA62" s="5">
        <v>87</v>
      </c>
      <c r="AB62" s="5" t="s">
        <v>57</v>
      </c>
      <c r="AD62" s="5">
        <v>60</v>
      </c>
      <c r="AE62" s="5">
        <v>76</v>
      </c>
      <c r="AF62" s="5" t="s">
        <v>152</v>
      </c>
      <c r="AH62" s="5">
        <v>78</v>
      </c>
      <c r="AI62" s="5">
        <v>81</v>
      </c>
      <c r="AJ62" s="5" t="s">
        <v>173</v>
      </c>
      <c r="AL62" s="5">
        <v>68</v>
      </c>
      <c r="AM62" s="5">
        <v>81</v>
      </c>
      <c r="AN62" s="5" t="s">
        <v>200</v>
      </c>
      <c r="AT62" s="13">
        <v>60</v>
      </c>
      <c r="AU62" s="14">
        <v>2</v>
      </c>
      <c r="AV62" s="14">
        <v>126</v>
      </c>
    </row>
    <row r="63" spans="2:48" ht="14.25" hidden="1" thickBot="1" x14ac:dyDescent="0.2">
      <c r="V63" s="5">
        <v>88</v>
      </c>
      <c r="W63" s="5">
        <v>99</v>
      </c>
      <c r="X63" s="5" t="s">
        <v>66</v>
      </c>
      <c r="Z63" s="5">
        <v>88</v>
      </c>
      <c r="AA63" s="5">
        <v>99</v>
      </c>
      <c r="AB63" s="5" t="s">
        <v>56</v>
      </c>
      <c r="AD63" s="5">
        <v>77</v>
      </c>
      <c r="AE63" s="5">
        <v>99</v>
      </c>
      <c r="AF63" s="5" t="s">
        <v>153</v>
      </c>
      <c r="AH63" s="5">
        <v>82</v>
      </c>
      <c r="AI63" s="5">
        <v>99</v>
      </c>
      <c r="AJ63" s="5" t="s">
        <v>174</v>
      </c>
      <c r="AL63" s="5">
        <v>82</v>
      </c>
      <c r="AM63" s="5">
        <v>99</v>
      </c>
      <c r="AN63" s="5" t="s">
        <v>258</v>
      </c>
      <c r="AT63" s="13">
        <v>61</v>
      </c>
      <c r="AU63" s="14">
        <v>3</v>
      </c>
      <c r="AV63" s="14">
        <v>129</v>
      </c>
    </row>
    <row r="64" spans="2:48" ht="14.25" hidden="1" thickBot="1" x14ac:dyDescent="0.2">
      <c r="V64" s="5">
        <v>100</v>
      </c>
      <c r="W64" s="5">
        <v>109</v>
      </c>
      <c r="X64" s="5" t="s">
        <v>115</v>
      </c>
      <c r="Z64" s="5">
        <v>100</v>
      </c>
      <c r="AA64" s="5">
        <v>109</v>
      </c>
      <c r="AB64" s="5" t="s">
        <v>90</v>
      </c>
      <c r="AD64" s="5">
        <v>100</v>
      </c>
      <c r="AE64" s="5">
        <v>109</v>
      </c>
      <c r="AF64" s="5" t="s">
        <v>154</v>
      </c>
      <c r="AH64" s="5">
        <v>100</v>
      </c>
      <c r="AI64" s="5">
        <v>109</v>
      </c>
      <c r="AJ64" s="5" t="s">
        <v>244</v>
      </c>
      <c r="AL64" s="5">
        <v>100</v>
      </c>
      <c r="AM64" s="5">
        <v>109</v>
      </c>
      <c r="AN64" s="5" t="s">
        <v>259</v>
      </c>
      <c r="AT64" s="13">
        <v>62</v>
      </c>
      <c r="AU64" s="14">
        <v>2</v>
      </c>
      <c r="AV64" s="14">
        <v>131</v>
      </c>
    </row>
    <row r="65" spans="22:48" ht="14.25" hidden="1" thickBot="1" x14ac:dyDescent="0.2">
      <c r="V65" s="5">
        <v>110</v>
      </c>
      <c r="W65" s="5">
        <v>119</v>
      </c>
      <c r="X65" s="5" t="s">
        <v>313</v>
      </c>
      <c r="Z65" s="5">
        <v>110</v>
      </c>
      <c r="AA65" s="5">
        <v>119</v>
      </c>
      <c r="AB65" s="5" t="s">
        <v>308</v>
      </c>
      <c r="AD65" s="5">
        <v>110</v>
      </c>
      <c r="AE65" s="5">
        <v>119</v>
      </c>
      <c r="AF65" s="5" t="s">
        <v>320</v>
      </c>
      <c r="AH65" s="5">
        <v>110</v>
      </c>
      <c r="AI65" s="5">
        <v>119</v>
      </c>
      <c r="AJ65" s="5" t="s">
        <v>338</v>
      </c>
      <c r="AL65" s="5">
        <v>110</v>
      </c>
      <c r="AM65" s="5">
        <v>119</v>
      </c>
      <c r="AN65" s="5" t="s">
        <v>350</v>
      </c>
      <c r="AT65" s="13">
        <v>63</v>
      </c>
      <c r="AU65" s="14">
        <v>1</v>
      </c>
      <c r="AV65" s="14">
        <v>132</v>
      </c>
    </row>
    <row r="66" spans="22:48" ht="14.25" hidden="1" thickBot="1" x14ac:dyDescent="0.2">
      <c r="V66" s="5">
        <v>120</v>
      </c>
      <c r="W66" s="5">
        <v>129</v>
      </c>
      <c r="X66" s="5" t="s">
        <v>314</v>
      </c>
      <c r="Z66" s="5">
        <v>120</v>
      </c>
      <c r="AA66" s="5">
        <v>129</v>
      </c>
      <c r="AB66" s="5" t="s">
        <v>309</v>
      </c>
      <c r="AD66" s="5">
        <v>120</v>
      </c>
      <c r="AE66" s="5">
        <v>129</v>
      </c>
      <c r="AF66" s="5" t="s">
        <v>321</v>
      </c>
      <c r="AH66" s="5">
        <v>120</v>
      </c>
      <c r="AI66" s="5">
        <v>129</v>
      </c>
      <c r="AJ66" s="5" t="s">
        <v>340</v>
      </c>
      <c r="AL66" s="5">
        <v>120</v>
      </c>
      <c r="AM66" s="5">
        <v>129</v>
      </c>
      <c r="AN66" s="10" t="s">
        <v>352</v>
      </c>
      <c r="AT66" s="13">
        <v>64</v>
      </c>
      <c r="AU66" s="14">
        <v>2</v>
      </c>
      <c r="AV66" s="14">
        <v>134</v>
      </c>
    </row>
    <row r="67" spans="22:48" ht="14.25" hidden="1" thickBot="1" x14ac:dyDescent="0.2">
      <c r="V67" s="5">
        <v>130</v>
      </c>
      <c r="W67" s="5">
        <v>999</v>
      </c>
      <c r="X67" s="5" t="s">
        <v>415</v>
      </c>
      <c r="Z67" s="5">
        <v>130</v>
      </c>
      <c r="AA67" s="5">
        <v>999</v>
      </c>
      <c r="AB67" s="5" t="s">
        <v>412</v>
      </c>
      <c r="AD67" s="5">
        <v>130</v>
      </c>
      <c r="AE67" s="5">
        <v>999</v>
      </c>
      <c r="AF67" s="5" t="s">
        <v>418</v>
      </c>
      <c r="AH67" s="5">
        <v>130</v>
      </c>
      <c r="AI67" s="5">
        <v>999</v>
      </c>
      <c r="AJ67" s="5" t="s">
        <v>425</v>
      </c>
      <c r="AL67" s="5">
        <v>130</v>
      </c>
      <c r="AM67" s="5">
        <v>999</v>
      </c>
      <c r="AN67" s="5" t="s">
        <v>429</v>
      </c>
      <c r="AT67" s="13">
        <v>65</v>
      </c>
      <c r="AU67" s="14">
        <v>2</v>
      </c>
      <c r="AV67" s="14">
        <v>136</v>
      </c>
    </row>
    <row r="68" spans="22:48" ht="14.25" hidden="1" thickBot="1" x14ac:dyDescent="0.2">
      <c r="V68" s="5"/>
      <c r="W68" s="5"/>
      <c r="X68" s="5"/>
      <c r="Z68" s="5"/>
      <c r="AA68" s="5"/>
      <c r="AB68" s="5"/>
      <c r="AD68" s="5"/>
      <c r="AE68" s="5"/>
      <c r="AF68" s="5"/>
      <c r="AH68" s="5"/>
      <c r="AI68" s="5"/>
      <c r="AJ68" s="5"/>
      <c r="AL68" s="5"/>
      <c r="AM68" s="5"/>
      <c r="AN68" s="5"/>
      <c r="AT68" s="13">
        <v>66</v>
      </c>
      <c r="AU68" s="14">
        <v>2</v>
      </c>
      <c r="AV68" s="14">
        <v>138</v>
      </c>
    </row>
    <row r="69" spans="22:48" ht="14.25" hidden="1" thickBot="1" x14ac:dyDescent="0.2">
      <c r="AH69" s="7"/>
      <c r="AI69" s="7"/>
      <c r="AJ69" s="7"/>
      <c r="AT69" s="13">
        <v>67</v>
      </c>
      <c r="AU69" s="14">
        <v>3</v>
      </c>
      <c r="AV69" s="14">
        <v>141</v>
      </c>
    </row>
    <row r="70" spans="22:48" ht="14.25" hidden="1" thickBot="1" x14ac:dyDescent="0.2">
      <c r="V70" s="6" t="s">
        <v>212</v>
      </c>
      <c r="W70" s="6" t="s">
        <v>213</v>
      </c>
      <c r="X70" s="1" t="s">
        <v>16</v>
      </c>
      <c r="Z70" s="6" t="s">
        <v>212</v>
      </c>
      <c r="AA70" s="6" t="s">
        <v>213</v>
      </c>
      <c r="AB70" s="1" t="s">
        <v>22</v>
      </c>
      <c r="AD70" s="6" t="s">
        <v>212</v>
      </c>
      <c r="AE70" s="6" t="s">
        <v>213</v>
      </c>
      <c r="AF70" s="1" t="s">
        <v>28</v>
      </c>
      <c r="AH70" s="6" t="s">
        <v>212</v>
      </c>
      <c r="AI70" s="6" t="s">
        <v>213</v>
      </c>
      <c r="AJ70" s="1" t="s">
        <v>34</v>
      </c>
      <c r="AL70" s="6" t="s">
        <v>212</v>
      </c>
      <c r="AM70" s="6" t="s">
        <v>213</v>
      </c>
      <c r="AN70" s="3" t="s">
        <v>210</v>
      </c>
      <c r="AT70" s="13">
        <v>68</v>
      </c>
      <c r="AU70" s="14">
        <v>3</v>
      </c>
      <c r="AV70" s="14">
        <v>144</v>
      </c>
    </row>
    <row r="71" spans="22:48" ht="14.25" hidden="1" thickBot="1" x14ac:dyDescent="0.2">
      <c r="V71" s="5">
        <v>0</v>
      </c>
      <c r="W71" s="5">
        <v>2</v>
      </c>
      <c r="X71" s="5" t="s">
        <v>214</v>
      </c>
      <c r="Z71" s="5">
        <v>0</v>
      </c>
      <c r="AA71" s="5">
        <v>2</v>
      </c>
      <c r="AB71" s="5" t="s">
        <v>214</v>
      </c>
      <c r="AD71" s="5">
        <v>0</v>
      </c>
      <c r="AE71" s="5">
        <v>7</v>
      </c>
      <c r="AF71" s="5" t="s">
        <v>214</v>
      </c>
      <c r="AH71" s="5">
        <v>0</v>
      </c>
      <c r="AI71" s="5">
        <v>3</v>
      </c>
      <c r="AJ71" s="5" t="s">
        <v>214</v>
      </c>
      <c r="AL71" s="5">
        <v>0</v>
      </c>
      <c r="AM71" s="5">
        <v>1</v>
      </c>
      <c r="AN71" s="5" t="s">
        <v>214</v>
      </c>
      <c r="AT71" s="13">
        <v>69</v>
      </c>
      <c r="AU71" s="14">
        <v>2</v>
      </c>
      <c r="AV71" s="14">
        <v>146</v>
      </c>
    </row>
    <row r="72" spans="22:48" ht="14.25" hidden="1" thickBot="1" x14ac:dyDescent="0.2">
      <c r="V72" s="5">
        <v>3</v>
      </c>
      <c r="W72" s="5">
        <v>6</v>
      </c>
      <c r="X72" s="5" t="s">
        <v>129</v>
      </c>
      <c r="Z72" s="5">
        <v>3</v>
      </c>
      <c r="AA72" s="5">
        <v>6</v>
      </c>
      <c r="AB72" s="5" t="s">
        <v>56</v>
      </c>
      <c r="AD72" s="5">
        <v>8</v>
      </c>
      <c r="AE72" s="5">
        <v>15</v>
      </c>
      <c r="AF72" s="5" t="s">
        <v>225</v>
      </c>
      <c r="AH72" s="5">
        <v>4</v>
      </c>
      <c r="AI72" s="5">
        <v>9</v>
      </c>
      <c r="AJ72" s="5" t="s">
        <v>260</v>
      </c>
      <c r="AL72" s="5">
        <v>2</v>
      </c>
      <c r="AM72" s="5">
        <v>11</v>
      </c>
      <c r="AN72" s="5" t="s">
        <v>206</v>
      </c>
      <c r="AT72" s="13">
        <v>70</v>
      </c>
      <c r="AU72" s="14">
        <v>2</v>
      </c>
      <c r="AV72" s="14">
        <v>148</v>
      </c>
    </row>
    <row r="73" spans="22:48" ht="14.25" hidden="1" thickBot="1" x14ac:dyDescent="0.2">
      <c r="V73" s="5">
        <v>7</v>
      </c>
      <c r="W73" s="5">
        <v>12</v>
      </c>
      <c r="X73" s="5" t="s">
        <v>130</v>
      </c>
      <c r="Z73" s="5">
        <v>7</v>
      </c>
      <c r="AA73" s="5">
        <v>12</v>
      </c>
      <c r="AB73" s="5" t="s">
        <v>104</v>
      </c>
      <c r="AD73" s="5">
        <v>16</v>
      </c>
      <c r="AE73" s="5">
        <v>27</v>
      </c>
      <c r="AF73" s="5" t="s">
        <v>162</v>
      </c>
      <c r="AH73" s="5">
        <v>10</v>
      </c>
      <c r="AI73" s="5">
        <v>15</v>
      </c>
      <c r="AJ73" s="5" t="s">
        <v>174</v>
      </c>
      <c r="AL73" s="5">
        <v>12</v>
      </c>
      <c r="AM73" s="5">
        <v>25</v>
      </c>
      <c r="AN73" s="5" t="s">
        <v>207</v>
      </c>
      <c r="AT73" s="13">
        <v>71</v>
      </c>
      <c r="AU73" s="14">
        <v>3</v>
      </c>
      <c r="AV73" s="14">
        <v>151</v>
      </c>
    </row>
    <row r="74" spans="22:48" ht="14.25" hidden="1" thickBot="1" x14ac:dyDescent="0.2">
      <c r="V74" s="5">
        <v>13</v>
      </c>
      <c r="W74" s="5">
        <v>20</v>
      </c>
      <c r="X74" s="5" t="s">
        <v>131</v>
      </c>
      <c r="Z74" s="5">
        <v>13</v>
      </c>
      <c r="AA74" s="5">
        <v>21</v>
      </c>
      <c r="AB74" s="5" t="s">
        <v>105</v>
      </c>
      <c r="AD74" s="5">
        <v>28</v>
      </c>
      <c r="AE74" s="5">
        <v>39</v>
      </c>
      <c r="AF74" s="5" t="s">
        <v>163</v>
      </c>
      <c r="AH74" s="5">
        <v>16</v>
      </c>
      <c r="AI74" s="5">
        <v>21</v>
      </c>
      <c r="AJ74" s="5" t="s">
        <v>163</v>
      </c>
      <c r="AL74" s="5">
        <v>26</v>
      </c>
      <c r="AM74" s="5">
        <v>39</v>
      </c>
      <c r="AN74" s="5" t="s">
        <v>162</v>
      </c>
      <c r="AT74" s="13">
        <v>72</v>
      </c>
      <c r="AU74" s="14">
        <v>1</v>
      </c>
      <c r="AV74" s="14">
        <v>152</v>
      </c>
    </row>
    <row r="75" spans="22:48" ht="14.25" hidden="1" thickBot="1" x14ac:dyDescent="0.2">
      <c r="V75" s="5">
        <v>21</v>
      </c>
      <c r="W75" s="5">
        <v>30</v>
      </c>
      <c r="X75" s="5" t="s">
        <v>132</v>
      </c>
      <c r="Z75" s="5">
        <v>22</v>
      </c>
      <c r="AA75" s="5">
        <v>34</v>
      </c>
      <c r="AB75" s="5" t="s">
        <v>106</v>
      </c>
      <c r="AD75" s="5">
        <v>40</v>
      </c>
      <c r="AE75" s="5">
        <v>47</v>
      </c>
      <c r="AF75" s="5" t="s">
        <v>164</v>
      </c>
      <c r="AH75" s="5">
        <v>22</v>
      </c>
      <c r="AI75" s="5">
        <v>31</v>
      </c>
      <c r="AJ75" s="5" t="s">
        <v>261</v>
      </c>
      <c r="AL75" s="5">
        <v>40</v>
      </c>
      <c r="AM75" s="5">
        <v>47</v>
      </c>
      <c r="AN75" s="5" t="s">
        <v>268</v>
      </c>
      <c r="AT75" s="13">
        <v>73</v>
      </c>
      <c r="AU75" s="14">
        <v>2</v>
      </c>
      <c r="AV75" s="14">
        <v>154</v>
      </c>
    </row>
    <row r="76" spans="22:48" ht="14.25" hidden="1" thickBot="1" x14ac:dyDescent="0.2">
      <c r="V76" s="5">
        <v>31</v>
      </c>
      <c r="W76" s="5">
        <v>43</v>
      </c>
      <c r="X76" s="5" t="s">
        <v>133</v>
      </c>
      <c r="Z76" s="5">
        <v>35</v>
      </c>
      <c r="AA76" s="5">
        <v>41</v>
      </c>
      <c r="AB76" s="5" t="s">
        <v>58</v>
      </c>
      <c r="AD76" s="5">
        <v>48</v>
      </c>
      <c r="AE76" s="5">
        <v>55</v>
      </c>
      <c r="AF76" s="5" t="s">
        <v>162</v>
      </c>
      <c r="AH76" s="5">
        <v>32</v>
      </c>
      <c r="AI76" s="5">
        <v>41</v>
      </c>
      <c r="AJ76" s="5" t="s">
        <v>176</v>
      </c>
      <c r="AL76" s="5">
        <v>48</v>
      </c>
      <c r="AM76" s="5">
        <v>55</v>
      </c>
      <c r="AN76" s="5" t="s">
        <v>163</v>
      </c>
      <c r="AT76" s="13">
        <v>74</v>
      </c>
      <c r="AU76" s="14">
        <v>2</v>
      </c>
      <c r="AV76" s="14">
        <v>156</v>
      </c>
    </row>
    <row r="77" spans="22:48" ht="14.25" hidden="1" thickBot="1" x14ac:dyDescent="0.2">
      <c r="V77" s="5">
        <v>44</v>
      </c>
      <c r="W77" s="5">
        <v>56</v>
      </c>
      <c r="X77" s="5" t="s">
        <v>134</v>
      </c>
      <c r="Z77" s="5">
        <v>42</v>
      </c>
      <c r="AA77" s="5">
        <v>57</v>
      </c>
      <c r="AB77" s="5" t="s">
        <v>107</v>
      </c>
      <c r="AD77" s="5">
        <v>56</v>
      </c>
      <c r="AE77" s="5">
        <v>69</v>
      </c>
      <c r="AF77" s="5" t="s">
        <v>163</v>
      </c>
      <c r="AH77" s="5">
        <v>42</v>
      </c>
      <c r="AI77" s="5">
        <v>54</v>
      </c>
      <c r="AJ77" s="5" t="s">
        <v>262</v>
      </c>
      <c r="AL77" s="5">
        <v>56</v>
      </c>
      <c r="AM77" s="5">
        <v>69</v>
      </c>
      <c r="AN77" s="5" t="s">
        <v>269</v>
      </c>
      <c r="AT77" s="13">
        <v>75</v>
      </c>
      <c r="AU77" s="14">
        <v>2</v>
      </c>
      <c r="AV77" s="14">
        <v>158</v>
      </c>
    </row>
    <row r="78" spans="22:48" ht="14.25" hidden="1" thickBot="1" x14ac:dyDescent="0.2">
      <c r="V78" s="5">
        <v>57</v>
      </c>
      <c r="W78" s="5">
        <v>69</v>
      </c>
      <c r="X78" s="5" t="s">
        <v>129</v>
      </c>
      <c r="Z78" s="5">
        <v>58</v>
      </c>
      <c r="AA78" s="5">
        <v>75</v>
      </c>
      <c r="AB78" s="5" t="s">
        <v>108</v>
      </c>
      <c r="AD78" s="5">
        <v>70</v>
      </c>
      <c r="AE78" s="5">
        <v>79</v>
      </c>
      <c r="AF78" s="5" t="s">
        <v>226</v>
      </c>
      <c r="AH78" s="5">
        <v>55</v>
      </c>
      <c r="AI78" s="5">
        <v>67</v>
      </c>
      <c r="AJ78" s="5" t="s">
        <v>163</v>
      </c>
      <c r="AL78" s="5">
        <v>70</v>
      </c>
      <c r="AM78" s="5">
        <v>79</v>
      </c>
      <c r="AN78" s="5" t="s">
        <v>208</v>
      </c>
      <c r="AT78" s="13">
        <v>76</v>
      </c>
      <c r="AU78" s="14">
        <v>3</v>
      </c>
      <c r="AV78" s="14">
        <f>AV77+AU78</f>
        <v>161</v>
      </c>
    </row>
    <row r="79" spans="22:48" ht="14.25" hidden="1" thickBot="1" x14ac:dyDescent="0.2">
      <c r="V79" s="5">
        <v>70</v>
      </c>
      <c r="W79" s="5">
        <v>83</v>
      </c>
      <c r="X79" s="5" t="s">
        <v>135</v>
      </c>
      <c r="Z79" s="5">
        <v>76</v>
      </c>
      <c r="AA79" s="5">
        <v>87</v>
      </c>
      <c r="AB79" s="5" t="s">
        <v>109</v>
      </c>
      <c r="AD79" s="5">
        <v>80</v>
      </c>
      <c r="AE79" s="5">
        <v>89</v>
      </c>
      <c r="AF79" s="5" t="s">
        <v>165</v>
      </c>
      <c r="AH79" s="5">
        <v>68</v>
      </c>
      <c r="AI79" s="5">
        <v>81</v>
      </c>
      <c r="AJ79" s="5" t="s">
        <v>263</v>
      </c>
      <c r="AL79" s="5">
        <v>80</v>
      </c>
      <c r="AM79" s="5">
        <v>89</v>
      </c>
      <c r="AN79" s="5" t="s">
        <v>270</v>
      </c>
      <c r="AT79" s="13">
        <v>77</v>
      </c>
      <c r="AU79" s="14">
        <v>2</v>
      </c>
      <c r="AV79" s="14">
        <f t="shared" ref="AV79:AV87" si="16">AV78+AU79</f>
        <v>163</v>
      </c>
    </row>
    <row r="80" spans="22:48" ht="14.25" hidden="1" thickBot="1" x14ac:dyDescent="0.2">
      <c r="V80" s="5">
        <v>84</v>
      </c>
      <c r="W80" s="5">
        <v>99</v>
      </c>
      <c r="X80" s="5" t="s">
        <v>132</v>
      </c>
      <c r="Z80" s="5">
        <v>88</v>
      </c>
      <c r="AA80" s="5">
        <v>99</v>
      </c>
      <c r="AB80" s="5" t="s">
        <v>60</v>
      </c>
      <c r="AD80" s="5">
        <v>90</v>
      </c>
      <c r="AE80" s="5">
        <v>99</v>
      </c>
      <c r="AF80" s="5" t="s">
        <v>166</v>
      </c>
      <c r="AH80" s="5">
        <v>82</v>
      </c>
      <c r="AI80" s="5">
        <v>99</v>
      </c>
      <c r="AJ80" s="5" t="s">
        <v>163</v>
      </c>
      <c r="AL80" s="5">
        <v>90</v>
      </c>
      <c r="AM80" s="5">
        <v>99</v>
      </c>
      <c r="AN80" s="5" t="s">
        <v>198</v>
      </c>
      <c r="AT80" s="13">
        <v>78</v>
      </c>
      <c r="AU80" s="14">
        <v>2</v>
      </c>
      <c r="AV80" s="14">
        <f t="shared" si="16"/>
        <v>165</v>
      </c>
    </row>
    <row r="81" spans="3:48" ht="14.25" hidden="1" thickBot="1" x14ac:dyDescent="0.2">
      <c r="V81" s="5">
        <v>100</v>
      </c>
      <c r="W81" s="5">
        <v>109</v>
      </c>
      <c r="X81" s="5" t="s">
        <v>136</v>
      </c>
      <c r="Z81" s="5">
        <v>100</v>
      </c>
      <c r="AA81" s="5">
        <v>109</v>
      </c>
      <c r="AB81" s="5" t="s">
        <v>110</v>
      </c>
      <c r="AD81" s="5">
        <v>100</v>
      </c>
      <c r="AE81" s="5">
        <v>109</v>
      </c>
      <c r="AF81" s="5" t="s">
        <v>227</v>
      </c>
      <c r="AH81" s="5">
        <v>100</v>
      </c>
      <c r="AI81" s="5">
        <v>109</v>
      </c>
      <c r="AJ81" s="5" t="s">
        <v>264</v>
      </c>
      <c r="AL81" s="5">
        <v>100</v>
      </c>
      <c r="AM81" s="5">
        <v>109</v>
      </c>
      <c r="AN81" s="5" t="s">
        <v>271</v>
      </c>
      <c r="AT81" s="13">
        <v>79</v>
      </c>
      <c r="AU81" s="14">
        <v>2</v>
      </c>
      <c r="AV81" s="14">
        <f t="shared" si="16"/>
        <v>167</v>
      </c>
    </row>
    <row r="82" spans="3:48" ht="14.25" hidden="1" thickBot="1" x14ac:dyDescent="0.2">
      <c r="V82" s="5">
        <v>110</v>
      </c>
      <c r="W82" s="5">
        <v>119</v>
      </c>
      <c r="X82" s="5" t="s">
        <v>317</v>
      </c>
      <c r="Z82" s="5">
        <v>110</v>
      </c>
      <c r="AA82" s="5">
        <v>119</v>
      </c>
      <c r="AB82" s="5" t="s">
        <v>57</v>
      </c>
      <c r="AD82" s="5">
        <v>110</v>
      </c>
      <c r="AE82" s="5">
        <v>119</v>
      </c>
      <c r="AF82" s="5" t="s">
        <v>324</v>
      </c>
      <c r="AH82" s="5">
        <v>110</v>
      </c>
      <c r="AI82" s="5">
        <v>119</v>
      </c>
      <c r="AJ82" s="5" t="s">
        <v>326</v>
      </c>
      <c r="AL82" s="5">
        <v>110</v>
      </c>
      <c r="AM82" s="5">
        <v>119</v>
      </c>
      <c r="AN82" s="5" t="s">
        <v>358</v>
      </c>
      <c r="AT82" s="13">
        <v>80</v>
      </c>
      <c r="AU82" s="14">
        <v>3</v>
      </c>
      <c r="AV82" s="14">
        <f t="shared" si="16"/>
        <v>170</v>
      </c>
    </row>
    <row r="83" spans="3:48" ht="14.25" hidden="1" thickBot="1" x14ac:dyDescent="0.2">
      <c r="V83" s="5">
        <v>120</v>
      </c>
      <c r="W83" s="5">
        <v>129</v>
      </c>
      <c r="X83" s="5" t="s">
        <v>318</v>
      </c>
      <c r="Z83" s="5">
        <v>120</v>
      </c>
      <c r="AA83" s="5">
        <v>129</v>
      </c>
      <c r="AB83" s="5" t="s">
        <v>312</v>
      </c>
      <c r="AD83" s="5">
        <v>120</v>
      </c>
      <c r="AE83" s="5">
        <v>129</v>
      </c>
      <c r="AF83" s="5" t="s">
        <v>326</v>
      </c>
      <c r="AH83" s="5">
        <v>120</v>
      </c>
      <c r="AI83" s="5">
        <v>129</v>
      </c>
      <c r="AJ83" s="5" t="s">
        <v>338</v>
      </c>
      <c r="AL83" s="5">
        <v>120</v>
      </c>
      <c r="AM83" s="5">
        <v>129</v>
      </c>
      <c r="AN83" s="5" t="s">
        <v>360</v>
      </c>
      <c r="AT83" s="13">
        <v>81</v>
      </c>
      <c r="AU83" s="14"/>
      <c r="AV83" s="14">
        <f t="shared" si="16"/>
        <v>170</v>
      </c>
    </row>
    <row r="84" spans="3:48" ht="14.25" hidden="1" thickBot="1" x14ac:dyDescent="0.2">
      <c r="V84" s="5">
        <v>130</v>
      </c>
      <c r="W84" s="5">
        <v>999</v>
      </c>
      <c r="X84" s="5" t="s">
        <v>416</v>
      </c>
      <c r="Z84" s="5">
        <v>130</v>
      </c>
      <c r="AA84" s="5">
        <v>999</v>
      </c>
      <c r="AB84" s="5" t="s">
        <v>414</v>
      </c>
      <c r="AD84" s="5">
        <v>130</v>
      </c>
      <c r="AE84" s="5">
        <v>999</v>
      </c>
      <c r="AF84" s="5" t="s">
        <v>420</v>
      </c>
      <c r="AH84" s="5">
        <v>130</v>
      </c>
      <c r="AI84" s="5">
        <v>999</v>
      </c>
      <c r="AJ84" s="5" t="s">
        <v>430</v>
      </c>
      <c r="AL84" s="5">
        <v>130</v>
      </c>
      <c r="AM84" s="5">
        <v>999</v>
      </c>
      <c r="AN84" s="5" t="s">
        <v>432</v>
      </c>
      <c r="AT84" s="13">
        <v>82</v>
      </c>
      <c r="AU84" s="14"/>
      <c r="AV84" s="14">
        <f t="shared" si="16"/>
        <v>170</v>
      </c>
    </row>
    <row r="85" spans="3:48" ht="14.25" hidden="1" thickBot="1" x14ac:dyDescent="0.2">
      <c r="V85" s="5"/>
      <c r="W85" s="5"/>
      <c r="X85" s="5"/>
      <c r="Z85" s="5"/>
      <c r="AA85" s="5"/>
      <c r="AB85" s="5"/>
      <c r="AD85" s="5"/>
      <c r="AE85" s="5"/>
      <c r="AF85" s="5"/>
      <c r="AH85" s="5"/>
      <c r="AI85" s="5"/>
      <c r="AJ85" s="5"/>
      <c r="AL85" s="5"/>
      <c r="AM85" s="5"/>
      <c r="AN85" s="5"/>
      <c r="AT85" s="13">
        <v>83</v>
      </c>
      <c r="AU85" s="14"/>
      <c r="AV85" s="14">
        <f t="shared" si="16"/>
        <v>170</v>
      </c>
    </row>
    <row r="86" spans="3:48" ht="14.25" hidden="1" thickBot="1" x14ac:dyDescent="0.2">
      <c r="AD86" s="7"/>
      <c r="AE86" s="7"/>
      <c r="AF86" s="7"/>
      <c r="AH86" s="7"/>
      <c r="AI86" s="7"/>
      <c r="AJ86" s="7"/>
      <c r="AL86"/>
      <c r="AM86"/>
      <c r="AN86"/>
      <c r="AT86" s="13">
        <v>84</v>
      </c>
      <c r="AU86" s="14"/>
      <c r="AV86" s="14">
        <f t="shared" si="16"/>
        <v>170</v>
      </c>
    </row>
    <row r="87" spans="3:48" ht="14.25" hidden="1" thickBot="1" x14ac:dyDescent="0.2">
      <c r="V87" s="6" t="s">
        <v>212</v>
      </c>
      <c r="W87" s="6" t="s">
        <v>213</v>
      </c>
      <c r="X87" s="1" t="s">
        <v>17</v>
      </c>
      <c r="Z87" s="6" t="s">
        <v>212</v>
      </c>
      <c r="AA87" s="6" t="s">
        <v>213</v>
      </c>
      <c r="AB87" s="1" t="s">
        <v>23</v>
      </c>
      <c r="AD87" s="6" t="s">
        <v>212</v>
      </c>
      <c r="AE87" s="6" t="s">
        <v>213</v>
      </c>
      <c r="AF87" s="1" t="s">
        <v>29</v>
      </c>
      <c r="AH87" s="6" t="s">
        <v>212</v>
      </c>
      <c r="AI87" s="6" t="s">
        <v>213</v>
      </c>
      <c r="AJ87" s="1" t="s">
        <v>35</v>
      </c>
      <c r="AL87" s="6" t="s">
        <v>212</v>
      </c>
      <c r="AM87" s="6" t="s">
        <v>213</v>
      </c>
      <c r="AN87" s="6" t="s">
        <v>299</v>
      </c>
      <c r="AT87" s="13">
        <v>85</v>
      </c>
      <c r="AU87" s="14"/>
      <c r="AV87" s="14">
        <f t="shared" si="16"/>
        <v>170</v>
      </c>
    </row>
    <row r="88" spans="3:48" hidden="1" x14ac:dyDescent="0.15">
      <c r="V88" s="5">
        <v>0</v>
      </c>
      <c r="W88" s="5">
        <v>2</v>
      </c>
      <c r="X88" s="5" t="s">
        <v>214</v>
      </c>
      <c r="Z88" s="5">
        <v>0</v>
      </c>
      <c r="AA88" s="5">
        <v>2</v>
      </c>
      <c r="AB88" s="5" t="s">
        <v>214</v>
      </c>
      <c r="AD88" s="5">
        <v>0</v>
      </c>
      <c r="AE88" s="5">
        <v>7</v>
      </c>
      <c r="AF88" s="5" t="s">
        <v>214</v>
      </c>
      <c r="AH88" s="5">
        <v>0</v>
      </c>
      <c r="AI88" s="5">
        <v>1</v>
      </c>
      <c r="AJ88" s="5" t="s">
        <v>214</v>
      </c>
      <c r="AL88" s="5">
        <v>0</v>
      </c>
      <c r="AM88" s="5">
        <v>7</v>
      </c>
      <c r="AN88" s="5" t="s">
        <v>214</v>
      </c>
    </row>
    <row r="89" spans="3:48" hidden="1" x14ac:dyDescent="0.15">
      <c r="V89" s="5">
        <v>3</v>
      </c>
      <c r="W89" s="5">
        <v>6</v>
      </c>
      <c r="X89" s="5" t="s">
        <v>58</v>
      </c>
      <c r="Z89" s="5">
        <v>3</v>
      </c>
      <c r="AA89" s="5">
        <v>6</v>
      </c>
      <c r="AB89" s="5" t="s">
        <v>73</v>
      </c>
      <c r="AD89" s="5">
        <v>8</v>
      </c>
      <c r="AE89" s="5">
        <v>15</v>
      </c>
      <c r="AF89" s="5" t="s">
        <v>172</v>
      </c>
      <c r="AH89" s="5">
        <v>2</v>
      </c>
      <c r="AI89" s="5">
        <v>11</v>
      </c>
      <c r="AJ89" s="5" t="s">
        <v>185</v>
      </c>
      <c r="AL89" s="5">
        <v>8</v>
      </c>
      <c r="AM89" s="5">
        <v>15</v>
      </c>
      <c r="AN89" s="5" t="s">
        <v>215</v>
      </c>
    </row>
    <row r="90" spans="3:48" x14ac:dyDescent="0.15">
      <c r="V90" s="5">
        <v>7</v>
      </c>
      <c r="W90" s="5">
        <v>12</v>
      </c>
      <c r="X90" s="5" t="s">
        <v>98</v>
      </c>
      <c r="Z90" s="5">
        <v>7</v>
      </c>
      <c r="AA90" s="5">
        <v>12</v>
      </c>
      <c r="AB90" s="5" t="s">
        <v>74</v>
      </c>
      <c r="AD90" s="5">
        <v>16</v>
      </c>
      <c r="AE90" s="5">
        <v>27</v>
      </c>
      <c r="AF90" s="5" t="s">
        <v>173</v>
      </c>
      <c r="AH90" s="5">
        <v>12</v>
      </c>
      <c r="AI90" s="5">
        <v>21</v>
      </c>
      <c r="AJ90" s="5" t="s">
        <v>166</v>
      </c>
      <c r="AL90" s="5">
        <v>16</v>
      </c>
      <c r="AM90" s="5">
        <v>27</v>
      </c>
      <c r="AN90" s="5" t="s">
        <v>216</v>
      </c>
    </row>
    <row r="91" spans="3:48" ht="15" thickBot="1" x14ac:dyDescent="0.2">
      <c r="C91" s="98" t="s">
        <v>434</v>
      </c>
      <c r="D91" s="99"/>
      <c r="E91" s="99"/>
      <c r="F91" s="99"/>
      <c r="G91" s="99"/>
      <c r="V91" s="5">
        <v>13</v>
      </c>
      <c r="W91" s="5">
        <v>21</v>
      </c>
      <c r="X91" s="5" t="s">
        <v>64</v>
      </c>
      <c r="Z91" s="5">
        <v>13</v>
      </c>
      <c r="AA91" s="5">
        <v>21</v>
      </c>
      <c r="AB91" s="5" t="s">
        <v>49</v>
      </c>
      <c r="AD91" s="5">
        <v>28</v>
      </c>
      <c r="AE91" s="5">
        <v>39</v>
      </c>
      <c r="AF91" s="5" t="s">
        <v>230</v>
      </c>
      <c r="AH91" s="5">
        <v>22</v>
      </c>
      <c r="AI91" s="5">
        <v>33</v>
      </c>
      <c r="AJ91" s="5" t="s">
        <v>186</v>
      </c>
      <c r="AL91" s="5">
        <v>28</v>
      </c>
      <c r="AM91" s="5">
        <v>39</v>
      </c>
      <c r="AN91" s="5" t="s">
        <v>217</v>
      </c>
    </row>
    <row r="92" spans="3:48" x14ac:dyDescent="0.15">
      <c r="C92" s="100" t="s">
        <v>435</v>
      </c>
      <c r="D92" s="100" t="s">
        <v>436</v>
      </c>
      <c r="E92" s="100" t="s">
        <v>437</v>
      </c>
      <c r="F92" s="100" t="s">
        <v>438</v>
      </c>
      <c r="G92" s="101" t="s">
        <v>439</v>
      </c>
      <c r="H92" s="112" t="s">
        <v>442</v>
      </c>
      <c r="I92" s="111" t="s">
        <v>444</v>
      </c>
      <c r="V92" s="5">
        <v>22</v>
      </c>
      <c r="W92" s="5">
        <v>34</v>
      </c>
      <c r="X92" s="5" t="s">
        <v>99</v>
      </c>
      <c r="Z92" s="5">
        <v>22</v>
      </c>
      <c r="AA92" s="5">
        <v>34</v>
      </c>
      <c r="AB92" s="5" t="s">
        <v>75</v>
      </c>
      <c r="AD92" s="5">
        <v>40</v>
      </c>
      <c r="AE92" s="5">
        <v>47</v>
      </c>
      <c r="AF92" s="5" t="s">
        <v>169</v>
      </c>
      <c r="AH92" s="5">
        <v>34</v>
      </c>
      <c r="AI92" s="5">
        <v>45</v>
      </c>
      <c r="AJ92" s="5" t="s">
        <v>187</v>
      </c>
      <c r="AL92" s="5">
        <v>40</v>
      </c>
      <c r="AM92" s="5">
        <v>47</v>
      </c>
      <c r="AN92" s="5" t="s">
        <v>218</v>
      </c>
    </row>
    <row r="93" spans="3:48" x14ac:dyDescent="0.15">
      <c r="C93" s="102" t="s">
        <v>366</v>
      </c>
      <c r="D93" s="103"/>
      <c r="E93" s="104"/>
      <c r="F93" s="104"/>
      <c r="G93" s="105"/>
      <c r="I93" s="113" t="s">
        <v>443</v>
      </c>
      <c r="V93" s="5">
        <v>35</v>
      </c>
      <c r="W93" s="5">
        <v>41</v>
      </c>
      <c r="X93" s="5" t="s">
        <v>60</v>
      </c>
      <c r="Z93" s="5">
        <v>35</v>
      </c>
      <c r="AA93" s="5">
        <v>41</v>
      </c>
      <c r="AB93" s="5" t="s">
        <v>76</v>
      </c>
      <c r="AD93" s="5">
        <v>48</v>
      </c>
      <c r="AE93" s="5">
        <v>55</v>
      </c>
      <c r="AF93" s="5" t="s">
        <v>231</v>
      </c>
      <c r="AH93" s="5">
        <v>46</v>
      </c>
      <c r="AI93" s="5">
        <v>53</v>
      </c>
      <c r="AJ93" s="5" t="s">
        <v>245</v>
      </c>
      <c r="AL93" s="5">
        <v>48</v>
      </c>
      <c r="AM93" s="5">
        <v>55</v>
      </c>
      <c r="AN93" s="5" t="s">
        <v>219</v>
      </c>
    </row>
    <row r="94" spans="3:48" x14ac:dyDescent="0.15">
      <c r="C94" s="102" t="s">
        <v>367</v>
      </c>
      <c r="D94" s="103"/>
      <c r="E94" s="104"/>
      <c r="F94" s="104"/>
      <c r="G94" s="105"/>
      <c r="V94" s="5">
        <v>42</v>
      </c>
      <c r="W94" s="5">
        <v>57</v>
      </c>
      <c r="X94" s="5" t="s">
        <v>100</v>
      </c>
      <c r="Z94" s="5">
        <v>42</v>
      </c>
      <c r="AA94" s="5">
        <v>57</v>
      </c>
      <c r="AB94" s="5" t="s">
        <v>77</v>
      </c>
      <c r="AD94" s="5">
        <v>56</v>
      </c>
      <c r="AE94" s="5">
        <v>69</v>
      </c>
      <c r="AF94" s="5" t="s">
        <v>173</v>
      </c>
      <c r="AH94" s="5">
        <v>54</v>
      </c>
      <c r="AI94" s="5">
        <v>67</v>
      </c>
      <c r="AJ94" s="5" t="s">
        <v>166</v>
      </c>
      <c r="AL94" s="5">
        <v>56</v>
      </c>
      <c r="AM94" s="5">
        <v>69</v>
      </c>
      <c r="AN94" s="5" t="s">
        <v>220</v>
      </c>
    </row>
    <row r="95" spans="3:48" x14ac:dyDescent="0.15">
      <c r="C95" s="102" t="s">
        <v>368</v>
      </c>
      <c r="D95" s="103"/>
      <c r="E95" s="104"/>
      <c r="F95" s="104"/>
      <c r="G95" s="105"/>
      <c r="V95" s="5">
        <v>58</v>
      </c>
      <c r="W95" s="5">
        <v>75</v>
      </c>
      <c r="X95" s="5" t="s">
        <v>101</v>
      </c>
      <c r="Z95" s="5">
        <v>58</v>
      </c>
      <c r="AA95" s="5">
        <v>75</v>
      </c>
      <c r="AB95" s="5" t="s">
        <v>52</v>
      </c>
      <c r="AD95" s="5">
        <v>70</v>
      </c>
      <c r="AE95" s="5">
        <v>79</v>
      </c>
      <c r="AF95" s="5" t="s">
        <v>232</v>
      </c>
      <c r="AH95" s="5">
        <v>68</v>
      </c>
      <c r="AI95" s="5">
        <v>77</v>
      </c>
      <c r="AJ95" s="5" t="s">
        <v>246</v>
      </c>
      <c r="AL95" s="5">
        <v>70</v>
      </c>
      <c r="AM95" s="5">
        <v>79</v>
      </c>
      <c r="AN95" s="5" t="s">
        <v>221</v>
      </c>
    </row>
    <row r="96" spans="3:48" x14ac:dyDescent="0.15">
      <c r="C96" s="102" t="s">
        <v>369</v>
      </c>
      <c r="D96" s="103"/>
      <c r="E96" s="104"/>
      <c r="F96" s="104"/>
      <c r="G96" s="105"/>
      <c r="V96" s="5">
        <v>76</v>
      </c>
      <c r="W96" s="5">
        <v>87</v>
      </c>
      <c r="X96" s="5" t="s">
        <v>102</v>
      </c>
      <c r="Z96" s="5">
        <v>76</v>
      </c>
      <c r="AA96" s="5">
        <v>87</v>
      </c>
      <c r="AB96" s="5" t="s">
        <v>78</v>
      </c>
      <c r="AD96" s="5">
        <v>80</v>
      </c>
      <c r="AE96" s="5">
        <v>89</v>
      </c>
      <c r="AF96" s="5" t="s">
        <v>169</v>
      </c>
      <c r="AH96" s="5">
        <v>78</v>
      </c>
      <c r="AI96" s="5">
        <v>81</v>
      </c>
      <c r="AJ96" s="5" t="s">
        <v>188</v>
      </c>
      <c r="AL96" s="5">
        <v>80</v>
      </c>
      <c r="AM96" s="5">
        <v>89</v>
      </c>
      <c r="AN96" s="5" t="s">
        <v>222</v>
      </c>
    </row>
    <row r="97" spans="3:40" x14ac:dyDescent="0.15">
      <c r="C97" s="102" t="s">
        <v>370</v>
      </c>
      <c r="D97" s="104"/>
      <c r="E97" s="104"/>
      <c r="F97" s="104"/>
      <c r="G97" s="105"/>
      <c r="V97" s="5">
        <v>88</v>
      </c>
      <c r="W97" s="5">
        <v>99</v>
      </c>
      <c r="X97" s="5" t="s">
        <v>66</v>
      </c>
      <c r="Z97" s="5">
        <v>88</v>
      </c>
      <c r="AA97" s="5">
        <v>99</v>
      </c>
      <c r="AB97" s="5" t="s">
        <v>54</v>
      </c>
      <c r="AD97" s="5">
        <v>90</v>
      </c>
      <c r="AE97" s="5">
        <v>99</v>
      </c>
      <c r="AF97" s="5" t="s">
        <v>173</v>
      </c>
      <c r="AH97" s="5">
        <v>82</v>
      </c>
      <c r="AI97" s="5">
        <v>99</v>
      </c>
      <c r="AJ97" s="5" t="s">
        <v>189</v>
      </c>
      <c r="AL97" s="5">
        <v>90</v>
      </c>
      <c r="AM97" s="5">
        <v>99</v>
      </c>
      <c r="AN97" s="5" t="s">
        <v>223</v>
      </c>
    </row>
    <row r="98" spans="3:40" x14ac:dyDescent="0.15">
      <c r="C98" s="102" t="s">
        <v>371</v>
      </c>
      <c r="D98" s="103"/>
      <c r="E98" s="104"/>
      <c r="F98" s="104"/>
      <c r="G98" s="105"/>
      <c r="V98" s="5">
        <v>100</v>
      </c>
      <c r="W98" s="5">
        <v>109</v>
      </c>
      <c r="X98" s="5" t="s">
        <v>103</v>
      </c>
      <c r="Z98" s="5">
        <v>100</v>
      </c>
      <c r="AA98" s="5">
        <v>109</v>
      </c>
      <c r="AB98" s="5" t="s">
        <v>79</v>
      </c>
      <c r="AD98" s="5">
        <v>100</v>
      </c>
      <c r="AE98" s="5">
        <v>109</v>
      </c>
      <c r="AF98" s="5" t="s">
        <v>233</v>
      </c>
      <c r="AH98" s="5">
        <v>100</v>
      </c>
      <c r="AI98" s="5">
        <v>109</v>
      </c>
      <c r="AJ98" s="5" t="s">
        <v>247</v>
      </c>
      <c r="AL98" s="5">
        <v>100</v>
      </c>
      <c r="AM98" s="5">
        <v>109</v>
      </c>
      <c r="AN98" s="5" t="s">
        <v>224</v>
      </c>
    </row>
    <row r="99" spans="3:40" x14ac:dyDescent="0.15">
      <c r="C99" s="102" t="s">
        <v>285</v>
      </c>
      <c r="D99" s="103"/>
      <c r="E99" s="104"/>
      <c r="F99" s="104"/>
      <c r="G99" s="105"/>
      <c r="V99" s="5">
        <v>110</v>
      </c>
      <c r="W99" s="5">
        <v>119</v>
      </c>
      <c r="X99" s="5" t="s">
        <v>57</v>
      </c>
      <c r="Z99" s="5">
        <v>110</v>
      </c>
      <c r="AA99" s="5">
        <v>119</v>
      </c>
      <c r="AB99" s="5" t="s">
        <v>58</v>
      </c>
      <c r="AD99" s="5">
        <v>110</v>
      </c>
      <c r="AE99" s="5">
        <v>119</v>
      </c>
      <c r="AF99" s="5" t="s">
        <v>332</v>
      </c>
      <c r="AH99" s="5">
        <v>110</v>
      </c>
      <c r="AI99" s="5">
        <v>119</v>
      </c>
      <c r="AJ99" s="5" t="s">
        <v>342</v>
      </c>
      <c r="AL99" s="5">
        <v>110</v>
      </c>
      <c r="AM99" s="5">
        <v>119</v>
      </c>
      <c r="AN99" s="5" t="s">
        <v>358</v>
      </c>
    </row>
    <row r="100" spans="3:40" x14ac:dyDescent="0.15">
      <c r="C100" s="102" t="s">
        <v>372</v>
      </c>
      <c r="D100" s="104"/>
      <c r="E100" s="104"/>
      <c r="F100" s="104"/>
      <c r="G100" s="105"/>
      <c r="V100" s="5">
        <v>120</v>
      </c>
      <c r="W100" s="5">
        <v>129</v>
      </c>
      <c r="X100" s="5" t="s">
        <v>311</v>
      </c>
      <c r="Z100" s="5">
        <v>120</v>
      </c>
      <c r="AA100" s="5">
        <v>129</v>
      </c>
      <c r="AB100" s="10" t="s">
        <v>306</v>
      </c>
      <c r="AD100" s="5">
        <v>120</v>
      </c>
      <c r="AE100" s="5">
        <v>129</v>
      </c>
      <c r="AF100" s="5" t="s">
        <v>334</v>
      </c>
      <c r="AH100" s="5">
        <v>120</v>
      </c>
      <c r="AI100" s="5">
        <v>129</v>
      </c>
      <c r="AJ100" s="5" t="s">
        <v>344</v>
      </c>
      <c r="AL100" s="5">
        <v>120</v>
      </c>
      <c r="AM100" s="5">
        <v>129</v>
      </c>
      <c r="AN100" s="5" t="s">
        <v>362</v>
      </c>
    </row>
    <row r="101" spans="3:40" x14ac:dyDescent="0.15">
      <c r="C101" s="102" t="s">
        <v>373</v>
      </c>
      <c r="D101" s="103"/>
      <c r="E101" s="104"/>
      <c r="F101" s="104"/>
      <c r="G101" s="105"/>
      <c r="V101" s="5">
        <v>130</v>
      </c>
      <c r="W101" s="5">
        <v>999</v>
      </c>
      <c r="X101" s="5" t="s">
        <v>408</v>
      </c>
      <c r="Z101" s="5">
        <v>130</v>
      </c>
      <c r="AA101" s="5">
        <v>999</v>
      </c>
      <c r="AB101" s="5" t="s">
        <v>410</v>
      </c>
      <c r="AD101" s="5">
        <v>130</v>
      </c>
      <c r="AE101" s="5">
        <v>999</v>
      </c>
      <c r="AF101" s="5" t="s">
        <v>422</v>
      </c>
      <c r="AH101" s="5">
        <v>130</v>
      </c>
      <c r="AI101" s="5">
        <v>999</v>
      </c>
      <c r="AJ101" s="5" t="s">
        <v>426</v>
      </c>
      <c r="AL101" s="5">
        <v>130</v>
      </c>
      <c r="AM101" s="5">
        <v>999</v>
      </c>
      <c r="AN101" s="5" t="s">
        <v>433</v>
      </c>
    </row>
    <row r="102" spans="3:40" x14ac:dyDescent="0.15">
      <c r="C102" s="102" t="s">
        <v>374</v>
      </c>
      <c r="D102" s="103"/>
      <c r="E102" s="104"/>
      <c r="F102" s="104"/>
      <c r="G102" s="105"/>
      <c r="V102" s="5"/>
      <c r="W102" s="5"/>
      <c r="X102" s="5"/>
      <c r="Z102" s="5"/>
      <c r="AA102" s="5"/>
      <c r="AB102" s="5"/>
      <c r="AD102" s="5"/>
      <c r="AE102" s="5"/>
      <c r="AF102" s="5"/>
      <c r="AH102" s="5"/>
      <c r="AI102" s="5"/>
      <c r="AJ102" s="5"/>
      <c r="AL102" s="5"/>
      <c r="AM102" s="5"/>
      <c r="AN102" s="5"/>
    </row>
    <row r="103" spans="3:40" x14ac:dyDescent="0.15">
      <c r="C103" s="102" t="s">
        <v>375</v>
      </c>
      <c r="D103" s="103"/>
      <c r="E103" s="104"/>
      <c r="F103" s="104"/>
      <c r="G103" s="105"/>
      <c r="AD103" s="7"/>
      <c r="AE103" s="7"/>
      <c r="AF103" s="7"/>
    </row>
    <row r="104" spans="3:40" x14ac:dyDescent="0.15">
      <c r="C104" s="102" t="s">
        <v>376</v>
      </c>
      <c r="D104" s="104"/>
      <c r="E104" s="104"/>
      <c r="F104" s="104"/>
      <c r="G104" s="105"/>
    </row>
    <row r="105" spans="3:40" x14ac:dyDescent="0.15">
      <c r="C105" s="102" t="s">
        <v>377</v>
      </c>
      <c r="D105" s="104"/>
      <c r="E105" s="104"/>
      <c r="F105" s="104"/>
      <c r="G105" s="105"/>
    </row>
    <row r="106" spans="3:40" ht="14.25" thickBot="1" x14ac:dyDescent="0.2">
      <c r="C106" s="106" t="s">
        <v>378</v>
      </c>
      <c r="D106" s="107"/>
      <c r="E106" s="107"/>
      <c r="F106" s="107"/>
      <c r="G106" s="108"/>
    </row>
    <row r="107" spans="3:40" ht="15" thickBot="1" x14ac:dyDescent="0.2">
      <c r="C107" s="98" t="s">
        <v>440</v>
      </c>
      <c r="D107" s="99"/>
      <c r="E107" s="99"/>
      <c r="F107" s="99"/>
      <c r="G107" s="99"/>
    </row>
    <row r="108" spans="3:40" ht="14.25" thickBot="1" x14ac:dyDescent="0.2">
      <c r="C108" s="109" t="s">
        <v>441</v>
      </c>
      <c r="D108" s="110"/>
      <c r="E108" s="99"/>
      <c r="F108" s="99"/>
      <c r="G108" s="99"/>
    </row>
    <row r="119" spans="38:40" x14ac:dyDescent="0.15">
      <c r="AL119"/>
      <c r="AM119"/>
      <c r="AN119"/>
    </row>
    <row r="120" spans="38:40" x14ac:dyDescent="0.15">
      <c r="AL120"/>
      <c r="AM120"/>
      <c r="AN120"/>
    </row>
    <row r="121" spans="38:40" x14ac:dyDescent="0.15">
      <c r="AL121"/>
      <c r="AM121"/>
      <c r="AN121"/>
    </row>
    <row r="122" spans="38:40" x14ac:dyDescent="0.15">
      <c r="AL122"/>
      <c r="AM122"/>
      <c r="AN122"/>
    </row>
    <row r="123" spans="38:40" x14ac:dyDescent="0.15">
      <c r="AL123"/>
      <c r="AM123"/>
      <c r="AN123"/>
    </row>
    <row r="124" spans="38:40" x14ac:dyDescent="0.15">
      <c r="AL124"/>
      <c r="AM124"/>
      <c r="AN124"/>
    </row>
    <row r="125" spans="38:40" x14ac:dyDescent="0.15">
      <c r="AL125"/>
      <c r="AM125"/>
      <c r="AN125"/>
    </row>
    <row r="126" spans="38:40" x14ac:dyDescent="0.15">
      <c r="AL126"/>
      <c r="AM126"/>
      <c r="AN126"/>
    </row>
    <row r="127" spans="38:40" x14ac:dyDescent="0.15">
      <c r="AL127"/>
      <c r="AM127"/>
      <c r="AN127" s="8"/>
    </row>
    <row r="128" spans="38:40" x14ac:dyDescent="0.15">
      <c r="AL128"/>
      <c r="AM128"/>
      <c r="AN128"/>
    </row>
    <row r="129" spans="38:40" x14ac:dyDescent="0.15">
      <c r="AL129"/>
      <c r="AM129"/>
      <c r="AN129"/>
    </row>
    <row r="130" spans="38:40" x14ac:dyDescent="0.15">
      <c r="AL130"/>
      <c r="AM130"/>
      <c r="AN130"/>
    </row>
    <row r="131" spans="38:40" x14ac:dyDescent="0.15">
      <c r="AL131"/>
      <c r="AM131"/>
      <c r="AN131"/>
    </row>
    <row r="132" spans="38:40" x14ac:dyDescent="0.15">
      <c r="AL132"/>
      <c r="AM132"/>
      <c r="AN132"/>
    </row>
    <row r="133" spans="38:40" x14ac:dyDescent="0.15">
      <c r="AL133"/>
      <c r="AM133"/>
      <c r="AN133"/>
    </row>
    <row r="134" spans="38:40" x14ac:dyDescent="0.15">
      <c r="AL134"/>
      <c r="AM134"/>
      <c r="AN134"/>
    </row>
    <row r="135" spans="38:40" x14ac:dyDescent="0.15">
      <c r="AL135"/>
      <c r="AM135"/>
      <c r="AN135"/>
    </row>
    <row r="136" spans="38:40" x14ac:dyDescent="0.15">
      <c r="AL136"/>
      <c r="AM136"/>
      <c r="AN136"/>
    </row>
    <row r="137" spans="38:40" x14ac:dyDescent="0.15">
      <c r="AL137"/>
      <c r="AM137"/>
      <c r="AN137"/>
    </row>
    <row r="138" spans="38:40" x14ac:dyDescent="0.15">
      <c r="AL138"/>
      <c r="AM138"/>
      <c r="AN138"/>
    </row>
    <row r="139" spans="38:40" x14ac:dyDescent="0.15">
      <c r="AL139"/>
      <c r="AM139"/>
      <c r="AN139"/>
    </row>
    <row r="140" spans="38:40" x14ac:dyDescent="0.15">
      <c r="AL140"/>
      <c r="AM140"/>
      <c r="AN140"/>
    </row>
    <row r="141" spans="38:40" x14ac:dyDescent="0.15">
      <c r="AL141"/>
      <c r="AM141"/>
      <c r="AN141"/>
    </row>
    <row r="142" spans="38:40" x14ac:dyDescent="0.15">
      <c r="AL142"/>
      <c r="AM142"/>
      <c r="AN142"/>
    </row>
    <row r="143" spans="38:40" x14ac:dyDescent="0.15">
      <c r="AL143"/>
      <c r="AM143"/>
      <c r="AN143"/>
    </row>
    <row r="144" spans="38:40" x14ac:dyDescent="0.15">
      <c r="AL144"/>
      <c r="AM144"/>
      <c r="AN144"/>
    </row>
    <row r="145" spans="38:40" x14ac:dyDescent="0.15">
      <c r="AL145"/>
      <c r="AM145"/>
      <c r="AN145"/>
    </row>
    <row r="146" spans="38:40" x14ac:dyDescent="0.15">
      <c r="AL146"/>
      <c r="AM146"/>
      <c r="AN146"/>
    </row>
    <row r="147" spans="38:40" x14ac:dyDescent="0.15">
      <c r="AL147"/>
      <c r="AM147"/>
      <c r="AN147"/>
    </row>
    <row r="148" spans="38:40" x14ac:dyDescent="0.15">
      <c r="AL148"/>
      <c r="AM148"/>
      <c r="AN148"/>
    </row>
    <row r="149" spans="38:40" x14ac:dyDescent="0.15">
      <c r="AL149"/>
      <c r="AM149"/>
      <c r="AN149"/>
    </row>
    <row r="150" spans="38:40" x14ac:dyDescent="0.15">
      <c r="AL150"/>
      <c r="AM150"/>
      <c r="AN150"/>
    </row>
    <row r="151" spans="38:40" x14ac:dyDescent="0.15">
      <c r="AL151"/>
      <c r="AM151"/>
      <c r="AN151"/>
    </row>
    <row r="152" spans="38:40" x14ac:dyDescent="0.15">
      <c r="AL152"/>
      <c r="AM152"/>
      <c r="AN152"/>
    </row>
    <row r="153" spans="38:40" x14ac:dyDescent="0.15">
      <c r="AL153"/>
      <c r="AM153"/>
      <c r="AN153"/>
    </row>
    <row r="154" spans="38:40" x14ac:dyDescent="0.15">
      <c r="AL154"/>
      <c r="AM154"/>
      <c r="AN154"/>
    </row>
    <row r="155" spans="38:40" x14ac:dyDescent="0.15">
      <c r="AL155"/>
      <c r="AM155"/>
      <c r="AN155"/>
    </row>
    <row r="156" spans="38:40" x14ac:dyDescent="0.15">
      <c r="AL156"/>
      <c r="AM156"/>
      <c r="AN156"/>
    </row>
    <row r="157" spans="38:40" x14ac:dyDescent="0.15">
      <c r="AL157"/>
      <c r="AM157"/>
      <c r="AN157"/>
    </row>
    <row r="158" spans="38:40" x14ac:dyDescent="0.15">
      <c r="AL158"/>
      <c r="AM158"/>
      <c r="AN158"/>
    </row>
    <row r="159" spans="38:40" x14ac:dyDescent="0.15">
      <c r="AL159"/>
      <c r="AM159"/>
      <c r="AN159"/>
    </row>
    <row r="160" spans="38:40" x14ac:dyDescent="0.15">
      <c r="AL160"/>
      <c r="AM160"/>
      <c r="AN160"/>
    </row>
    <row r="161" spans="38:40" x14ac:dyDescent="0.15">
      <c r="AL161"/>
      <c r="AM161"/>
      <c r="AN161"/>
    </row>
    <row r="162" spans="38:40" x14ac:dyDescent="0.15">
      <c r="AL162"/>
      <c r="AM162"/>
      <c r="AN162"/>
    </row>
    <row r="163" spans="38:40" x14ac:dyDescent="0.15">
      <c r="AL163"/>
      <c r="AM163"/>
      <c r="AN163"/>
    </row>
    <row r="164" spans="38:40" x14ac:dyDescent="0.15">
      <c r="AL164"/>
      <c r="AM164"/>
      <c r="AN164"/>
    </row>
    <row r="165" spans="38:40" x14ac:dyDescent="0.15">
      <c r="AL165"/>
      <c r="AM165"/>
      <c r="AN165"/>
    </row>
    <row r="166" spans="38:40" x14ac:dyDescent="0.15">
      <c r="AL166"/>
      <c r="AM166"/>
      <c r="AN166"/>
    </row>
    <row r="167" spans="38:40" x14ac:dyDescent="0.15">
      <c r="AL167"/>
      <c r="AM167"/>
      <c r="AN167"/>
    </row>
    <row r="168" spans="38:40" x14ac:dyDescent="0.15">
      <c r="AL168"/>
      <c r="AM168"/>
      <c r="AN168"/>
    </row>
    <row r="169" spans="38:40" x14ac:dyDescent="0.15">
      <c r="AL169"/>
      <c r="AM169"/>
      <c r="AN169"/>
    </row>
    <row r="170" spans="38:40" x14ac:dyDescent="0.15">
      <c r="AL170"/>
      <c r="AM170"/>
      <c r="AN170"/>
    </row>
    <row r="171" spans="38:40" x14ac:dyDescent="0.15">
      <c r="AL171"/>
      <c r="AM171"/>
      <c r="AN171"/>
    </row>
    <row r="172" spans="38:40" x14ac:dyDescent="0.15">
      <c r="AL172"/>
      <c r="AM172"/>
      <c r="AN172"/>
    </row>
    <row r="173" spans="38:40" x14ac:dyDescent="0.15">
      <c r="AL173"/>
      <c r="AM173"/>
      <c r="AN173"/>
    </row>
    <row r="174" spans="38:40" x14ac:dyDescent="0.15">
      <c r="AL174"/>
      <c r="AM174"/>
      <c r="AN174"/>
    </row>
    <row r="175" spans="38:40" x14ac:dyDescent="0.15">
      <c r="AL175"/>
      <c r="AM175"/>
      <c r="AN175"/>
    </row>
    <row r="176" spans="38:40" x14ac:dyDescent="0.15">
      <c r="AL176"/>
      <c r="AM176"/>
      <c r="AN176"/>
    </row>
    <row r="177" spans="38:40" x14ac:dyDescent="0.15">
      <c r="AL177"/>
      <c r="AM177"/>
      <c r="AN177"/>
    </row>
    <row r="178" spans="38:40" x14ac:dyDescent="0.15">
      <c r="AL178"/>
      <c r="AM178"/>
      <c r="AN178"/>
    </row>
    <row r="179" spans="38:40" x14ac:dyDescent="0.15">
      <c r="AL179"/>
      <c r="AM179"/>
      <c r="AN179"/>
    </row>
    <row r="180" spans="38:40" x14ac:dyDescent="0.15">
      <c r="AL180"/>
      <c r="AM180"/>
      <c r="AN180"/>
    </row>
    <row r="181" spans="38:40" x14ac:dyDescent="0.15">
      <c r="AL181"/>
      <c r="AM181"/>
      <c r="AN181"/>
    </row>
    <row r="182" spans="38:40" x14ac:dyDescent="0.15">
      <c r="AL182"/>
      <c r="AM182"/>
      <c r="AN182"/>
    </row>
    <row r="183" spans="38:40" x14ac:dyDescent="0.15">
      <c r="AL183"/>
      <c r="AM183"/>
      <c r="AN183"/>
    </row>
    <row r="184" spans="38:40" x14ac:dyDescent="0.15">
      <c r="AL184"/>
      <c r="AM184"/>
      <c r="AN184"/>
    </row>
    <row r="216" spans="38:40" x14ac:dyDescent="0.15">
      <c r="AL216" s="4"/>
      <c r="AM216" s="4"/>
      <c r="AN216" s="4"/>
    </row>
    <row r="297" spans="34:36" x14ac:dyDescent="0.15">
      <c r="AH297"/>
      <c r="AI297"/>
      <c r="AJ297"/>
    </row>
    <row r="298" spans="34:36" x14ac:dyDescent="0.15">
      <c r="AH298"/>
      <c r="AI298"/>
      <c r="AJ298"/>
    </row>
    <row r="299" spans="34:36" x14ac:dyDescent="0.15">
      <c r="AH299"/>
      <c r="AI299"/>
      <c r="AJ299"/>
    </row>
    <row r="300" spans="34:36" x14ac:dyDescent="0.15">
      <c r="AH300"/>
      <c r="AI300"/>
      <c r="AJ300"/>
    </row>
    <row r="301" spans="34:36" x14ac:dyDescent="0.15">
      <c r="AH301"/>
      <c r="AI301"/>
      <c r="AJ301"/>
    </row>
    <row r="302" spans="34:36" x14ac:dyDescent="0.15">
      <c r="AH302"/>
      <c r="AI302"/>
      <c r="AJ302"/>
    </row>
    <row r="303" spans="34:36" x14ac:dyDescent="0.15">
      <c r="AH303"/>
      <c r="AI303"/>
      <c r="AJ303"/>
    </row>
    <row r="304" spans="34:36" x14ac:dyDescent="0.15">
      <c r="AH304"/>
      <c r="AI304"/>
      <c r="AJ304"/>
    </row>
    <row r="305" spans="34:36" x14ac:dyDescent="0.15">
      <c r="AH305"/>
      <c r="AI305"/>
      <c r="AJ305"/>
    </row>
    <row r="306" spans="34:36" x14ac:dyDescent="0.15">
      <c r="AH306"/>
      <c r="AI306"/>
      <c r="AJ306"/>
    </row>
    <row r="307" spans="34:36" x14ac:dyDescent="0.15">
      <c r="AH307"/>
      <c r="AI307"/>
      <c r="AJ307"/>
    </row>
    <row r="308" spans="34:36" x14ac:dyDescent="0.15">
      <c r="AH308"/>
      <c r="AI308"/>
      <c r="AJ308"/>
    </row>
    <row r="309" spans="34:36" x14ac:dyDescent="0.15">
      <c r="AH309"/>
      <c r="AI309"/>
      <c r="AJ309"/>
    </row>
    <row r="310" spans="34:36" x14ac:dyDescent="0.15">
      <c r="AH310"/>
      <c r="AI310"/>
      <c r="AJ310"/>
    </row>
    <row r="311" spans="34:36" x14ac:dyDescent="0.15">
      <c r="AH311"/>
      <c r="AI311"/>
      <c r="AJ311"/>
    </row>
    <row r="312" spans="34:36" x14ac:dyDescent="0.15">
      <c r="AH312"/>
      <c r="AI312"/>
      <c r="AJ312"/>
    </row>
    <row r="313" spans="34:36" x14ac:dyDescent="0.15">
      <c r="AH313"/>
      <c r="AI313"/>
      <c r="AJ313"/>
    </row>
    <row r="314" spans="34:36" x14ac:dyDescent="0.15">
      <c r="AH314"/>
      <c r="AI314"/>
      <c r="AJ314"/>
    </row>
    <row r="315" spans="34:36" x14ac:dyDescent="0.15">
      <c r="AH315"/>
      <c r="AI315"/>
      <c r="AJ315"/>
    </row>
    <row r="316" spans="34:36" x14ac:dyDescent="0.15">
      <c r="AH316"/>
      <c r="AI316"/>
      <c r="AJ316"/>
    </row>
    <row r="317" spans="34:36" x14ac:dyDescent="0.15">
      <c r="AH317"/>
      <c r="AI317"/>
      <c r="AJ317"/>
    </row>
    <row r="318" spans="34:36" x14ac:dyDescent="0.15">
      <c r="AH318"/>
      <c r="AI318"/>
      <c r="AJ318"/>
    </row>
    <row r="319" spans="34:36" x14ac:dyDescent="0.15">
      <c r="AH319"/>
      <c r="AI319"/>
      <c r="AJ319"/>
    </row>
    <row r="320" spans="34:36" x14ac:dyDescent="0.15">
      <c r="AH320"/>
      <c r="AI320"/>
      <c r="AJ320"/>
    </row>
    <row r="321" spans="34:36" x14ac:dyDescent="0.15">
      <c r="AH321"/>
      <c r="AI321"/>
      <c r="AJ321"/>
    </row>
    <row r="322" spans="34:36" x14ac:dyDescent="0.15">
      <c r="AH322"/>
      <c r="AI322"/>
      <c r="AJ322"/>
    </row>
    <row r="323" spans="34:36" x14ac:dyDescent="0.15">
      <c r="AH323"/>
      <c r="AI323"/>
      <c r="AJ323"/>
    </row>
    <row r="324" spans="34:36" x14ac:dyDescent="0.15">
      <c r="AH324"/>
      <c r="AI324"/>
      <c r="AJ324"/>
    </row>
    <row r="325" spans="34:36" x14ac:dyDescent="0.15">
      <c r="AH325"/>
      <c r="AI325"/>
      <c r="AJ325"/>
    </row>
    <row r="326" spans="34:36" x14ac:dyDescent="0.15">
      <c r="AH326"/>
      <c r="AI326"/>
      <c r="AJ326"/>
    </row>
    <row r="327" spans="34:36" x14ac:dyDescent="0.15">
      <c r="AH327"/>
      <c r="AI327"/>
      <c r="AJ327"/>
    </row>
    <row r="328" spans="34:36" x14ac:dyDescent="0.15">
      <c r="AH328"/>
      <c r="AI328"/>
      <c r="AJ328"/>
    </row>
    <row r="329" spans="34:36" x14ac:dyDescent="0.15">
      <c r="AH329"/>
      <c r="AI329"/>
      <c r="AJ329"/>
    </row>
    <row r="330" spans="34:36" x14ac:dyDescent="0.15">
      <c r="AH330"/>
      <c r="AI330"/>
      <c r="AJ330"/>
    </row>
    <row r="331" spans="34:36" x14ac:dyDescent="0.15">
      <c r="AH331"/>
      <c r="AI331"/>
      <c r="AJ331"/>
    </row>
    <row r="332" spans="34:36" x14ac:dyDescent="0.15">
      <c r="AH332"/>
      <c r="AI332"/>
      <c r="AJ332"/>
    </row>
    <row r="333" spans="34:36" x14ac:dyDescent="0.15">
      <c r="AH333"/>
      <c r="AI333"/>
      <c r="AJ333"/>
    </row>
    <row r="334" spans="34:36" x14ac:dyDescent="0.15">
      <c r="AH334"/>
      <c r="AI334"/>
      <c r="AJ334"/>
    </row>
    <row r="335" spans="34:36" x14ac:dyDescent="0.15">
      <c r="AH335"/>
      <c r="AI335"/>
      <c r="AJ335"/>
    </row>
    <row r="336" spans="34:36" x14ac:dyDescent="0.15">
      <c r="AH336"/>
      <c r="AI336"/>
      <c r="AJ336"/>
    </row>
    <row r="337" spans="34:36" x14ac:dyDescent="0.15">
      <c r="AH337"/>
      <c r="AI337"/>
      <c r="AJ337"/>
    </row>
    <row r="338" spans="34:36" x14ac:dyDescent="0.15">
      <c r="AH338"/>
      <c r="AI338"/>
      <c r="AJ338"/>
    </row>
    <row r="339" spans="34:36" x14ac:dyDescent="0.15">
      <c r="AH339"/>
      <c r="AI339"/>
      <c r="AJ339"/>
    </row>
    <row r="340" spans="34:36" x14ac:dyDescent="0.15">
      <c r="AH340"/>
      <c r="AI340"/>
      <c r="AJ340"/>
    </row>
    <row r="341" spans="34:36" x14ac:dyDescent="0.15">
      <c r="AH341"/>
      <c r="AI341"/>
      <c r="AJ341"/>
    </row>
    <row r="342" spans="34:36" x14ac:dyDescent="0.15">
      <c r="AH342"/>
      <c r="AI342"/>
      <c r="AJ342"/>
    </row>
    <row r="343" spans="34:36" x14ac:dyDescent="0.15">
      <c r="AH343"/>
      <c r="AI343"/>
      <c r="AJ343"/>
    </row>
    <row r="344" spans="34:36" x14ac:dyDescent="0.15">
      <c r="AH344"/>
      <c r="AI344"/>
      <c r="AJ344"/>
    </row>
    <row r="345" spans="34:36" x14ac:dyDescent="0.15">
      <c r="AH345"/>
      <c r="AI345"/>
      <c r="AJ345"/>
    </row>
    <row r="346" spans="34:36" x14ac:dyDescent="0.15">
      <c r="AH346"/>
      <c r="AI346"/>
      <c r="AJ346"/>
    </row>
    <row r="347" spans="34:36" x14ac:dyDescent="0.15">
      <c r="AH347"/>
      <c r="AI347"/>
      <c r="AJ347"/>
    </row>
    <row r="348" spans="34:36" x14ac:dyDescent="0.15">
      <c r="AH348"/>
      <c r="AI348"/>
      <c r="AJ348"/>
    </row>
    <row r="349" spans="34:36" x14ac:dyDescent="0.15">
      <c r="AH349"/>
      <c r="AI349"/>
      <c r="AJ349"/>
    </row>
    <row r="350" spans="34:36" x14ac:dyDescent="0.15">
      <c r="AH350"/>
      <c r="AI350"/>
      <c r="AJ350"/>
    </row>
    <row r="351" spans="34:36" x14ac:dyDescent="0.15">
      <c r="AH351"/>
      <c r="AI351"/>
      <c r="AJ351"/>
    </row>
    <row r="352" spans="34:36" x14ac:dyDescent="0.15">
      <c r="AH352"/>
      <c r="AI352"/>
      <c r="AJ352"/>
    </row>
    <row r="353" spans="34:36" x14ac:dyDescent="0.15">
      <c r="AH353"/>
      <c r="AI353"/>
      <c r="AJ353"/>
    </row>
    <row r="354" spans="34:36" x14ac:dyDescent="0.15">
      <c r="AH354"/>
      <c r="AI354"/>
      <c r="AJ354"/>
    </row>
    <row r="355" spans="34:36" x14ac:dyDescent="0.15">
      <c r="AH355"/>
      <c r="AI355"/>
      <c r="AJ355"/>
    </row>
    <row r="356" spans="34:36" x14ac:dyDescent="0.15">
      <c r="AH356"/>
      <c r="AI356"/>
      <c r="AJ356"/>
    </row>
    <row r="357" spans="34:36" x14ac:dyDescent="0.15">
      <c r="AH357"/>
      <c r="AI357"/>
      <c r="AJ357"/>
    </row>
    <row r="358" spans="34:36" x14ac:dyDescent="0.15">
      <c r="AH358"/>
      <c r="AI358"/>
      <c r="AJ358"/>
    </row>
    <row r="359" spans="34:36" x14ac:dyDescent="0.15">
      <c r="AH359"/>
      <c r="AI359"/>
      <c r="AJ359"/>
    </row>
    <row r="360" spans="34:36" x14ac:dyDescent="0.15">
      <c r="AH360"/>
      <c r="AI360"/>
      <c r="AJ360"/>
    </row>
    <row r="361" spans="34:36" x14ac:dyDescent="0.15">
      <c r="AH361"/>
      <c r="AI361"/>
      <c r="AJ361"/>
    </row>
    <row r="362" spans="34:36" x14ac:dyDescent="0.15">
      <c r="AH362"/>
      <c r="AI362"/>
      <c r="AJ362"/>
    </row>
    <row r="363" spans="34:36" x14ac:dyDescent="0.15">
      <c r="AH363"/>
      <c r="AI363"/>
      <c r="AJ363"/>
    </row>
    <row r="364" spans="34:36" x14ac:dyDescent="0.15">
      <c r="AH364"/>
      <c r="AI364"/>
      <c r="AJ364"/>
    </row>
    <row r="365" spans="34:36" x14ac:dyDescent="0.15">
      <c r="AH365"/>
      <c r="AI365"/>
      <c r="AJ365"/>
    </row>
    <row r="366" spans="34:36" x14ac:dyDescent="0.15">
      <c r="AH366"/>
      <c r="AI366"/>
      <c r="AJ366"/>
    </row>
    <row r="367" spans="34:36" x14ac:dyDescent="0.15">
      <c r="AH367"/>
      <c r="AI367"/>
      <c r="AJ367"/>
    </row>
    <row r="368" spans="34:36" x14ac:dyDescent="0.15">
      <c r="AH368"/>
      <c r="AI368"/>
      <c r="AJ368"/>
    </row>
    <row r="400" spans="34:36" x14ac:dyDescent="0.15">
      <c r="AH400" s="4"/>
      <c r="AI400" s="4"/>
      <c r="AJ400" s="4"/>
    </row>
  </sheetData>
  <mergeCells count="3">
    <mergeCell ref="AT1:AV1"/>
    <mergeCell ref="C49:D49"/>
    <mergeCell ref="BB14:BF17"/>
  </mergeCells>
  <phoneticPr fontId="1"/>
  <hyperlinks>
    <hyperlink ref="P44" r:id="rId1"/>
    <hyperlink ref="I93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8"/>
  <sheetViews>
    <sheetView showGridLines="0" showRowColHeaders="0" topLeftCell="A55" workbookViewId="0">
      <selection activeCell="C6" sqref="C6"/>
    </sheetView>
  </sheetViews>
  <sheetFormatPr defaultRowHeight="13.5" x14ac:dyDescent="0.15"/>
  <cols>
    <col min="1" max="1" width="2.625" style="57" customWidth="1"/>
    <col min="2" max="2" width="5.125" style="57" bestFit="1" customWidth="1"/>
    <col min="3" max="3" width="24.625" style="57" customWidth="1"/>
    <col min="4" max="4" width="13.625" style="57" customWidth="1"/>
    <col min="5" max="5" width="2.625" style="57" customWidth="1"/>
    <col min="6" max="6" width="5.125" style="57" bestFit="1" customWidth="1"/>
    <col min="7" max="7" width="24.625" style="57" customWidth="1"/>
    <col min="8" max="8" width="13.625" style="57" customWidth="1"/>
    <col min="9" max="9" width="2.625" style="57" customWidth="1"/>
    <col min="10" max="10" width="5.125" style="57" bestFit="1" customWidth="1"/>
    <col min="11" max="11" width="24.625" style="57" customWidth="1"/>
    <col min="12" max="12" width="13.625" style="57" customWidth="1"/>
    <col min="13" max="13" width="2.625" style="55" customWidth="1"/>
    <col min="14" max="14" width="5.125" style="55" bestFit="1" customWidth="1"/>
    <col min="15" max="15" width="24.625" style="55" customWidth="1"/>
    <col min="16" max="16" width="13.625" style="57" customWidth="1"/>
    <col min="17" max="17" width="2.625" style="55" customWidth="1"/>
    <col min="18" max="18" width="5.125" style="55" bestFit="1" customWidth="1"/>
    <col min="19" max="19" width="24.625" style="55" customWidth="1"/>
    <col min="20" max="20" width="13.625" style="57" customWidth="1"/>
    <col min="21" max="16384" width="9" style="57"/>
  </cols>
  <sheetData>
    <row r="1" spans="1:20" ht="14.25" thickBot="1" x14ac:dyDescent="0.2">
      <c r="A1" s="59" t="s">
        <v>283</v>
      </c>
      <c r="N1" s="57"/>
      <c r="O1" s="57"/>
      <c r="R1" s="57"/>
      <c r="S1" s="57"/>
    </row>
    <row r="2" spans="1:20" ht="14.25" thickBot="1" x14ac:dyDescent="0.2">
      <c r="B2" s="62" t="s">
        <v>284</v>
      </c>
      <c r="C2" s="67" t="s">
        <v>12</v>
      </c>
      <c r="D2" s="61" t="s">
        <v>282</v>
      </c>
      <c r="F2" s="62" t="s">
        <v>284</v>
      </c>
      <c r="G2" s="67" t="s">
        <v>18</v>
      </c>
      <c r="H2" s="61" t="s">
        <v>282</v>
      </c>
      <c r="J2" s="62" t="s">
        <v>284</v>
      </c>
      <c r="K2" s="67" t="s">
        <v>24</v>
      </c>
      <c r="L2" s="61" t="s">
        <v>282</v>
      </c>
      <c r="N2" s="62" t="s">
        <v>284</v>
      </c>
      <c r="O2" s="65" t="s">
        <v>30</v>
      </c>
      <c r="P2" s="61" t="s">
        <v>282</v>
      </c>
      <c r="R2" s="62" t="s">
        <v>284</v>
      </c>
      <c r="S2" s="65" t="s">
        <v>36</v>
      </c>
      <c r="T2" s="61" t="s">
        <v>282</v>
      </c>
    </row>
    <row r="3" spans="1:20" ht="14.25" thickBot="1" x14ac:dyDescent="0.2">
      <c r="B3" s="62">
        <v>3</v>
      </c>
      <c r="C3" s="68" t="s">
        <v>48</v>
      </c>
      <c r="D3" s="61" t="s">
        <v>0</v>
      </c>
      <c r="F3" s="62">
        <v>3</v>
      </c>
      <c r="G3" s="68" t="s">
        <v>137</v>
      </c>
      <c r="H3" s="61" t="s">
        <v>2</v>
      </c>
      <c r="J3" s="62">
        <v>3</v>
      </c>
      <c r="K3" s="68" t="s">
        <v>56</v>
      </c>
      <c r="L3" s="61" t="s">
        <v>6</v>
      </c>
      <c r="N3" s="62">
        <v>8</v>
      </c>
      <c r="O3" s="66" t="s">
        <v>167</v>
      </c>
      <c r="P3" s="61" t="s">
        <v>2</v>
      </c>
      <c r="R3" s="62">
        <v>4</v>
      </c>
      <c r="S3" s="66" t="s">
        <v>248</v>
      </c>
      <c r="T3" s="61" t="s">
        <v>6</v>
      </c>
    </row>
    <row r="4" spans="1:20" ht="14.25" thickBot="1" x14ac:dyDescent="0.2">
      <c r="B4" s="62">
        <v>7</v>
      </c>
      <c r="C4" s="68" t="s">
        <v>56</v>
      </c>
      <c r="D4" s="61" t="s">
        <v>286</v>
      </c>
      <c r="F4" s="62">
        <v>7</v>
      </c>
      <c r="G4" s="68" t="s">
        <v>138</v>
      </c>
      <c r="H4" s="61" t="s">
        <v>6</v>
      </c>
      <c r="J4" s="62">
        <v>7</v>
      </c>
      <c r="K4" s="68" t="s">
        <v>116</v>
      </c>
      <c r="L4" s="61" t="s">
        <v>287</v>
      </c>
      <c r="N4" s="62">
        <v>18</v>
      </c>
      <c r="O4" s="66" t="s">
        <v>168</v>
      </c>
      <c r="P4" s="69"/>
      <c r="R4" s="62">
        <v>10</v>
      </c>
      <c r="S4" s="66" t="s">
        <v>177</v>
      </c>
      <c r="T4" s="69"/>
    </row>
    <row r="5" spans="1:20" ht="14.25" thickBot="1" x14ac:dyDescent="0.2">
      <c r="B5" s="62">
        <v>13</v>
      </c>
      <c r="C5" s="68" t="s">
        <v>50</v>
      </c>
      <c r="D5" s="61" t="s">
        <v>6</v>
      </c>
      <c r="F5" s="62">
        <v>13</v>
      </c>
      <c r="G5" s="68" t="s">
        <v>131</v>
      </c>
      <c r="H5" s="61" t="s">
        <v>8</v>
      </c>
      <c r="J5" s="62">
        <v>13</v>
      </c>
      <c r="K5" s="68" t="s">
        <v>117</v>
      </c>
      <c r="L5" s="61" t="s">
        <v>8</v>
      </c>
      <c r="N5" s="62">
        <v>26</v>
      </c>
      <c r="O5" s="66" t="s">
        <v>169</v>
      </c>
      <c r="P5" s="69"/>
      <c r="R5" s="62">
        <v>16</v>
      </c>
      <c r="S5" s="66" t="s">
        <v>249</v>
      </c>
      <c r="T5" s="69"/>
    </row>
    <row r="6" spans="1:20" ht="14.25" thickBot="1" x14ac:dyDescent="0.2">
      <c r="B6" s="62">
        <v>22</v>
      </c>
      <c r="C6" s="68" t="s">
        <v>57</v>
      </c>
      <c r="D6" s="69"/>
      <c r="F6" s="62">
        <v>21</v>
      </c>
      <c r="G6" s="68" t="s">
        <v>139</v>
      </c>
      <c r="H6" s="69"/>
      <c r="J6" s="62">
        <v>22</v>
      </c>
      <c r="K6" s="68" t="s">
        <v>118</v>
      </c>
      <c r="L6" s="61" t="s">
        <v>211</v>
      </c>
      <c r="N6" s="62">
        <v>38</v>
      </c>
      <c r="O6" s="66" t="s">
        <v>170</v>
      </c>
      <c r="P6" s="69"/>
      <c r="R6" s="62">
        <v>22</v>
      </c>
      <c r="S6" s="66" t="s">
        <v>198</v>
      </c>
      <c r="T6" s="69"/>
    </row>
    <row r="7" spans="1:20" ht="14.25" thickBot="1" x14ac:dyDescent="0.2">
      <c r="B7" s="62">
        <v>35</v>
      </c>
      <c r="C7" s="68" t="s">
        <v>51</v>
      </c>
      <c r="D7" s="69"/>
      <c r="F7" s="62">
        <v>31</v>
      </c>
      <c r="G7" s="68" t="s">
        <v>140</v>
      </c>
      <c r="H7" s="69"/>
      <c r="J7" s="62">
        <v>35</v>
      </c>
      <c r="K7" s="68" t="s">
        <v>58</v>
      </c>
      <c r="L7" s="69"/>
      <c r="N7" s="62">
        <v>46</v>
      </c>
      <c r="O7" s="66" t="s">
        <v>171</v>
      </c>
      <c r="P7" s="69"/>
      <c r="R7" s="62">
        <v>32</v>
      </c>
      <c r="S7" s="66" t="s">
        <v>250</v>
      </c>
      <c r="T7" s="69"/>
    </row>
    <row r="8" spans="1:20" ht="14.25" thickBot="1" x14ac:dyDescent="0.2">
      <c r="B8" s="62">
        <v>42</v>
      </c>
      <c r="C8" s="68" t="s">
        <v>58</v>
      </c>
      <c r="D8" s="69"/>
      <c r="F8" s="62">
        <v>44</v>
      </c>
      <c r="G8" s="68" t="s">
        <v>141</v>
      </c>
      <c r="H8" s="69"/>
      <c r="J8" s="62">
        <v>42</v>
      </c>
      <c r="K8" s="68" t="s">
        <v>119</v>
      </c>
      <c r="L8" s="69"/>
      <c r="N8" s="62">
        <v>54</v>
      </c>
      <c r="O8" s="66" t="s">
        <v>168</v>
      </c>
      <c r="P8" s="69"/>
      <c r="R8" s="62">
        <v>42</v>
      </c>
      <c r="S8" s="66" t="s">
        <v>162</v>
      </c>
      <c r="T8" s="69"/>
    </row>
    <row r="9" spans="1:20" ht="14.25" thickBot="1" x14ac:dyDescent="0.2">
      <c r="B9" s="62">
        <v>58</v>
      </c>
      <c r="C9" s="68" t="s">
        <v>53</v>
      </c>
      <c r="D9" s="69"/>
      <c r="F9" s="62">
        <v>57</v>
      </c>
      <c r="G9" s="68" t="s">
        <v>140</v>
      </c>
      <c r="H9" s="69"/>
      <c r="J9" s="62">
        <v>58</v>
      </c>
      <c r="K9" s="68" t="s">
        <v>117</v>
      </c>
      <c r="L9" s="69"/>
      <c r="N9" s="62">
        <v>68</v>
      </c>
      <c r="O9" s="66" t="s">
        <v>228</v>
      </c>
      <c r="P9" s="69"/>
      <c r="R9" s="62">
        <v>55</v>
      </c>
      <c r="S9" s="66" t="s">
        <v>251</v>
      </c>
      <c r="T9" s="69"/>
    </row>
    <row r="10" spans="1:20" ht="14.25" thickBot="1" x14ac:dyDescent="0.2">
      <c r="B10" s="62">
        <v>76</v>
      </c>
      <c r="C10" s="68" t="s">
        <v>59</v>
      </c>
      <c r="D10" s="69"/>
      <c r="F10" s="62">
        <v>70</v>
      </c>
      <c r="G10" s="68" t="s">
        <v>142</v>
      </c>
      <c r="H10" s="69"/>
      <c r="J10" s="62">
        <v>76</v>
      </c>
      <c r="K10" s="68" t="s">
        <v>120</v>
      </c>
      <c r="L10" s="69"/>
      <c r="N10" s="62">
        <v>78</v>
      </c>
      <c r="O10" s="66" t="s">
        <v>168</v>
      </c>
      <c r="P10" s="69"/>
      <c r="R10" s="62">
        <v>68</v>
      </c>
      <c r="S10" s="66" t="s">
        <v>252</v>
      </c>
      <c r="T10" s="69"/>
    </row>
    <row r="11" spans="1:20" ht="14.25" thickBot="1" x14ac:dyDescent="0.2">
      <c r="B11" s="62">
        <v>88</v>
      </c>
      <c r="C11" s="68" t="s">
        <v>60</v>
      </c>
      <c r="D11" s="69"/>
      <c r="F11" s="62">
        <v>84</v>
      </c>
      <c r="G11" s="68" t="s">
        <v>143</v>
      </c>
      <c r="H11" s="69"/>
      <c r="J11" s="62">
        <v>88</v>
      </c>
      <c r="K11" s="68" t="s">
        <v>60</v>
      </c>
      <c r="L11" s="69"/>
      <c r="N11" s="62">
        <v>88</v>
      </c>
      <c r="O11" s="66" t="s">
        <v>169</v>
      </c>
      <c r="P11" s="69"/>
      <c r="R11" s="62">
        <v>82</v>
      </c>
      <c r="S11" s="66" t="s">
        <v>199</v>
      </c>
      <c r="T11" s="69"/>
    </row>
    <row r="12" spans="1:20" ht="14.25" thickBot="1" x14ac:dyDescent="0.2">
      <c r="B12" s="62">
        <v>100</v>
      </c>
      <c r="C12" s="68" t="s">
        <v>55</v>
      </c>
      <c r="D12" s="69"/>
      <c r="F12" s="62">
        <v>100</v>
      </c>
      <c r="G12" s="68" t="s">
        <v>144</v>
      </c>
      <c r="H12" s="69"/>
      <c r="J12" s="62">
        <v>100</v>
      </c>
      <c r="K12" s="68" t="s">
        <v>121</v>
      </c>
      <c r="L12" s="69"/>
      <c r="N12" s="62">
        <v>100</v>
      </c>
      <c r="O12" s="66" t="s">
        <v>229</v>
      </c>
      <c r="P12" s="69"/>
      <c r="R12" s="62">
        <v>100</v>
      </c>
      <c r="S12" s="66" t="s">
        <v>253</v>
      </c>
      <c r="T12" s="69"/>
    </row>
    <row r="13" spans="1:20" ht="14.25" thickBot="1" x14ac:dyDescent="0.2">
      <c r="B13" s="62">
        <v>110</v>
      </c>
      <c r="C13" s="68" t="s">
        <v>57</v>
      </c>
      <c r="D13" s="69"/>
      <c r="F13" s="62">
        <v>110</v>
      </c>
      <c r="G13" s="68" t="s">
        <v>317</v>
      </c>
      <c r="H13" s="69"/>
      <c r="J13" s="62">
        <v>110</v>
      </c>
      <c r="K13" s="68" t="s">
        <v>58</v>
      </c>
      <c r="L13" s="69"/>
      <c r="N13" s="62">
        <v>110</v>
      </c>
      <c r="O13" s="66" t="s">
        <v>329</v>
      </c>
      <c r="P13" s="69"/>
      <c r="R13" s="62">
        <v>110</v>
      </c>
      <c r="S13" s="66" t="s">
        <v>349</v>
      </c>
      <c r="T13" s="69"/>
    </row>
    <row r="14" spans="1:20" ht="14.25" thickBot="1" x14ac:dyDescent="0.2">
      <c r="B14" s="62">
        <v>120</v>
      </c>
      <c r="C14" s="68" t="s">
        <v>303</v>
      </c>
      <c r="D14" s="69"/>
      <c r="F14" s="62">
        <v>120</v>
      </c>
      <c r="G14" s="68" t="s">
        <v>319</v>
      </c>
      <c r="H14" s="69"/>
      <c r="J14" s="62">
        <v>120</v>
      </c>
      <c r="K14" s="68" t="s">
        <v>315</v>
      </c>
      <c r="L14" s="69"/>
      <c r="N14" s="62">
        <v>120</v>
      </c>
      <c r="O14" s="66" t="s">
        <v>331</v>
      </c>
      <c r="P14" s="69"/>
      <c r="R14" s="62">
        <v>120</v>
      </c>
      <c r="S14" s="66" t="s">
        <v>335</v>
      </c>
      <c r="T14" s="69"/>
    </row>
    <row r="15" spans="1:20" ht="14.25" thickBot="1" x14ac:dyDescent="0.2">
      <c r="B15" s="62">
        <v>130</v>
      </c>
      <c r="C15" s="68" t="s">
        <v>380</v>
      </c>
      <c r="D15" s="69"/>
      <c r="F15" s="62">
        <v>130</v>
      </c>
      <c r="G15" s="68" t="s">
        <v>390</v>
      </c>
      <c r="H15" s="69"/>
      <c r="J15" s="62">
        <v>130</v>
      </c>
      <c r="K15" s="68" t="s">
        <v>407</v>
      </c>
      <c r="L15" s="69"/>
      <c r="N15" s="62">
        <v>130</v>
      </c>
      <c r="O15" s="66" t="s">
        <v>394</v>
      </c>
      <c r="P15" s="69"/>
      <c r="R15" s="62">
        <v>130</v>
      </c>
      <c r="S15" s="66" t="s">
        <v>401</v>
      </c>
      <c r="T15" s="69"/>
    </row>
    <row r="16" spans="1:20" ht="14.25" thickBot="1" x14ac:dyDescent="0.2">
      <c r="R16" s="57"/>
      <c r="S16" s="57"/>
    </row>
    <row r="17" spans="2:20" ht="14.25" thickBot="1" x14ac:dyDescent="0.2">
      <c r="B17" s="62" t="s">
        <v>284</v>
      </c>
      <c r="C17" s="67" t="s">
        <v>13</v>
      </c>
      <c r="D17" s="61" t="s">
        <v>282</v>
      </c>
      <c r="F17" s="62" t="s">
        <v>284</v>
      </c>
      <c r="G17" s="67" t="s">
        <v>19</v>
      </c>
      <c r="H17" s="61" t="s">
        <v>282</v>
      </c>
      <c r="J17" s="62" t="s">
        <v>284</v>
      </c>
      <c r="K17" s="67" t="s">
        <v>25</v>
      </c>
      <c r="L17" s="61" t="s">
        <v>282</v>
      </c>
      <c r="N17" s="62" t="s">
        <v>284</v>
      </c>
      <c r="O17" s="65" t="s">
        <v>31</v>
      </c>
      <c r="P17" s="61" t="s">
        <v>282</v>
      </c>
      <c r="R17" s="62" t="s">
        <v>284</v>
      </c>
      <c r="S17" s="65" t="s">
        <v>37</v>
      </c>
      <c r="T17" s="61" t="s">
        <v>282</v>
      </c>
    </row>
    <row r="18" spans="2:20" ht="14.25" thickBot="1" x14ac:dyDescent="0.2">
      <c r="B18" s="62">
        <v>3</v>
      </c>
      <c r="C18" s="68" t="s">
        <v>61</v>
      </c>
      <c r="D18" s="61" t="s">
        <v>0</v>
      </c>
      <c r="F18" s="62">
        <v>3</v>
      </c>
      <c r="G18" s="68" t="s">
        <v>80</v>
      </c>
      <c r="H18" s="61" t="s">
        <v>2</v>
      </c>
      <c r="J18" s="62">
        <v>3</v>
      </c>
      <c r="K18" s="68" t="s">
        <v>122</v>
      </c>
      <c r="L18" s="61" t="s">
        <v>287</v>
      </c>
      <c r="N18" s="62">
        <v>4</v>
      </c>
      <c r="O18" s="66" t="s">
        <v>234</v>
      </c>
      <c r="P18" s="61" t="s">
        <v>288</v>
      </c>
      <c r="R18" s="62">
        <v>2</v>
      </c>
      <c r="S18" s="66" t="s">
        <v>190</v>
      </c>
      <c r="T18" s="61" t="s">
        <v>289</v>
      </c>
    </row>
    <row r="19" spans="2:20" ht="14.25" thickBot="1" x14ac:dyDescent="0.2">
      <c r="B19" s="62">
        <v>7</v>
      </c>
      <c r="C19" s="68" t="s">
        <v>58</v>
      </c>
      <c r="D19" s="61" t="s">
        <v>285</v>
      </c>
      <c r="F19" s="62">
        <v>7</v>
      </c>
      <c r="G19" s="68" t="s">
        <v>56</v>
      </c>
      <c r="H19" s="61" t="s">
        <v>3</v>
      </c>
      <c r="J19" s="62">
        <v>7</v>
      </c>
      <c r="K19" s="68" t="s">
        <v>56</v>
      </c>
      <c r="L19" s="61" t="s">
        <v>8</v>
      </c>
      <c r="N19" s="62">
        <v>12</v>
      </c>
      <c r="O19" s="66" t="s">
        <v>174</v>
      </c>
      <c r="P19" s="69"/>
      <c r="R19" s="62">
        <v>12</v>
      </c>
      <c r="S19" s="66" t="s">
        <v>191</v>
      </c>
      <c r="T19" s="69"/>
    </row>
    <row r="20" spans="2:20" ht="14.25" thickBot="1" x14ac:dyDescent="0.2">
      <c r="B20" s="62">
        <v>13</v>
      </c>
      <c r="C20" s="68" t="s">
        <v>62</v>
      </c>
      <c r="D20" s="61" t="s">
        <v>209</v>
      </c>
      <c r="F20" s="62">
        <v>13</v>
      </c>
      <c r="G20" s="68" t="s">
        <v>81</v>
      </c>
      <c r="H20" s="61" t="s">
        <v>4</v>
      </c>
      <c r="J20" s="62">
        <v>13</v>
      </c>
      <c r="K20" s="68" t="s">
        <v>123</v>
      </c>
      <c r="L20" s="61" t="s">
        <v>211</v>
      </c>
      <c r="N20" s="62">
        <v>22</v>
      </c>
      <c r="O20" s="66" t="s">
        <v>175</v>
      </c>
      <c r="P20" s="69"/>
      <c r="R20" s="62">
        <v>22</v>
      </c>
      <c r="S20" s="66" t="s">
        <v>192</v>
      </c>
      <c r="T20" s="69"/>
    </row>
    <row r="21" spans="2:20" ht="14.25" thickBot="1" x14ac:dyDescent="0.2">
      <c r="B21" s="62">
        <v>22</v>
      </c>
      <c r="C21" s="68" t="s">
        <v>57</v>
      </c>
      <c r="D21" s="69"/>
      <c r="F21" s="62">
        <v>22</v>
      </c>
      <c r="G21" s="68" t="s">
        <v>82</v>
      </c>
      <c r="H21" s="69"/>
      <c r="J21" s="62">
        <v>22</v>
      </c>
      <c r="K21" s="68" t="s">
        <v>56</v>
      </c>
      <c r="L21" s="69"/>
      <c r="N21" s="62">
        <v>34</v>
      </c>
      <c r="O21" s="66" t="s">
        <v>176</v>
      </c>
      <c r="P21" s="69"/>
      <c r="R21" s="62">
        <v>34</v>
      </c>
      <c r="S21" s="66" t="s">
        <v>193</v>
      </c>
      <c r="T21" s="69"/>
    </row>
    <row r="22" spans="2:20" ht="14.25" thickBot="1" x14ac:dyDescent="0.2">
      <c r="B22" s="62">
        <v>35</v>
      </c>
      <c r="C22" s="68" t="s">
        <v>63</v>
      </c>
      <c r="D22" s="69"/>
      <c r="F22" s="62">
        <v>35</v>
      </c>
      <c r="G22" s="68" t="s">
        <v>83</v>
      </c>
      <c r="H22" s="69"/>
      <c r="J22" s="62">
        <v>35</v>
      </c>
      <c r="K22" s="68" t="s">
        <v>124</v>
      </c>
      <c r="L22" s="69"/>
      <c r="N22" s="62">
        <v>48</v>
      </c>
      <c r="O22" s="66" t="s">
        <v>235</v>
      </c>
      <c r="P22" s="69"/>
      <c r="R22" s="62">
        <v>46</v>
      </c>
      <c r="S22" s="66" t="s">
        <v>194</v>
      </c>
      <c r="T22" s="69"/>
    </row>
    <row r="23" spans="2:20" ht="14.25" thickBot="1" x14ac:dyDescent="0.2">
      <c r="B23" s="62">
        <v>42</v>
      </c>
      <c r="C23" s="68" t="s">
        <v>64</v>
      </c>
      <c r="D23" s="69"/>
      <c r="F23" s="62">
        <v>42</v>
      </c>
      <c r="G23" s="68" t="s">
        <v>58</v>
      </c>
      <c r="H23" s="69"/>
      <c r="J23" s="62">
        <v>42</v>
      </c>
      <c r="K23" s="68" t="s">
        <v>125</v>
      </c>
      <c r="L23" s="69"/>
      <c r="N23" s="62">
        <v>56</v>
      </c>
      <c r="O23" s="66" t="s">
        <v>177</v>
      </c>
      <c r="P23" s="69"/>
      <c r="R23" s="62">
        <v>54</v>
      </c>
      <c r="S23" s="66" t="s">
        <v>191</v>
      </c>
      <c r="T23" s="69"/>
    </row>
    <row r="24" spans="2:20" ht="14.25" thickBot="1" x14ac:dyDescent="0.2">
      <c r="B24" s="62">
        <v>58</v>
      </c>
      <c r="C24" s="68" t="s">
        <v>60</v>
      </c>
      <c r="D24" s="69"/>
      <c r="F24" s="62">
        <v>58</v>
      </c>
      <c r="G24" s="68" t="s">
        <v>84</v>
      </c>
      <c r="H24" s="69"/>
      <c r="J24" s="62">
        <v>58</v>
      </c>
      <c r="K24" s="68" t="s">
        <v>126</v>
      </c>
      <c r="L24" s="69"/>
      <c r="N24" s="62">
        <v>70</v>
      </c>
      <c r="O24" s="66" t="s">
        <v>178</v>
      </c>
      <c r="P24" s="69"/>
      <c r="R24" s="62">
        <v>68</v>
      </c>
      <c r="S24" s="66" t="s">
        <v>195</v>
      </c>
      <c r="T24" s="69"/>
    </row>
    <row r="25" spans="2:20" ht="14.25" thickBot="1" x14ac:dyDescent="0.2">
      <c r="B25" s="62">
        <v>76</v>
      </c>
      <c r="C25" s="68" t="s">
        <v>65</v>
      </c>
      <c r="D25" s="69"/>
      <c r="F25" s="62">
        <v>76</v>
      </c>
      <c r="G25" s="68" t="s">
        <v>57</v>
      </c>
      <c r="H25" s="69"/>
      <c r="J25" s="62">
        <v>76</v>
      </c>
      <c r="K25" s="68" t="s">
        <v>56</v>
      </c>
      <c r="L25" s="69"/>
      <c r="N25" s="62">
        <v>80</v>
      </c>
      <c r="O25" s="66" t="s">
        <v>179</v>
      </c>
      <c r="P25" s="69"/>
      <c r="R25" s="62">
        <v>78</v>
      </c>
      <c r="S25" s="66" t="s">
        <v>196</v>
      </c>
      <c r="T25" s="69"/>
    </row>
    <row r="26" spans="2:20" ht="14.25" thickBot="1" x14ac:dyDescent="0.2">
      <c r="B26" s="62">
        <v>88</v>
      </c>
      <c r="C26" s="68" t="s">
        <v>66</v>
      </c>
      <c r="D26" s="69"/>
      <c r="F26" s="62">
        <v>88</v>
      </c>
      <c r="G26" s="68" t="s">
        <v>60</v>
      </c>
      <c r="H26" s="69"/>
      <c r="J26" s="62">
        <v>88</v>
      </c>
      <c r="K26" s="68" t="s">
        <v>127</v>
      </c>
      <c r="L26" s="69"/>
      <c r="N26" s="62">
        <v>90</v>
      </c>
      <c r="O26" s="66" t="s">
        <v>236</v>
      </c>
      <c r="P26" s="69"/>
      <c r="R26" s="62">
        <v>82</v>
      </c>
      <c r="S26" s="66" t="s">
        <v>191</v>
      </c>
      <c r="T26" s="69"/>
    </row>
    <row r="27" spans="2:20" ht="14.25" thickBot="1" x14ac:dyDescent="0.2">
      <c r="B27" s="62">
        <v>100</v>
      </c>
      <c r="C27" s="68" t="s">
        <v>67</v>
      </c>
      <c r="D27" s="69"/>
      <c r="F27" s="62">
        <v>100</v>
      </c>
      <c r="G27" s="68" t="s">
        <v>85</v>
      </c>
      <c r="H27" s="69"/>
      <c r="J27" s="62">
        <v>100</v>
      </c>
      <c r="K27" s="68" t="s">
        <v>128</v>
      </c>
      <c r="L27" s="69"/>
      <c r="N27" s="62">
        <v>100</v>
      </c>
      <c r="O27" s="66" t="s">
        <v>237</v>
      </c>
      <c r="P27" s="69"/>
      <c r="R27" s="62">
        <v>100</v>
      </c>
      <c r="S27" s="66" t="s">
        <v>197</v>
      </c>
      <c r="T27" s="69"/>
    </row>
    <row r="28" spans="2:20" ht="14.25" thickBot="1" x14ac:dyDescent="0.2">
      <c r="B28" s="62">
        <v>110</v>
      </c>
      <c r="C28" s="68" t="s">
        <v>58</v>
      </c>
      <c r="D28" s="69"/>
      <c r="F28" s="62">
        <v>110</v>
      </c>
      <c r="G28" s="68" t="s">
        <v>57</v>
      </c>
      <c r="H28" s="69"/>
      <c r="J28" s="62">
        <v>110</v>
      </c>
      <c r="K28" s="68" t="s">
        <v>56</v>
      </c>
      <c r="L28" s="69"/>
      <c r="N28" s="62">
        <v>110</v>
      </c>
      <c r="O28" s="66" t="s">
        <v>337</v>
      </c>
      <c r="P28" s="69"/>
      <c r="R28" s="62">
        <v>110</v>
      </c>
      <c r="S28" s="66" t="s">
        <v>347</v>
      </c>
      <c r="T28" s="69"/>
    </row>
    <row r="29" spans="2:20" ht="14.25" thickBot="1" x14ac:dyDescent="0.2">
      <c r="B29" s="62">
        <v>120</v>
      </c>
      <c r="C29" s="68" t="s">
        <v>304</v>
      </c>
      <c r="D29" s="69"/>
      <c r="F29" s="62">
        <v>120</v>
      </c>
      <c r="G29" s="68" t="s">
        <v>307</v>
      </c>
      <c r="H29" s="69"/>
      <c r="J29" s="62">
        <v>120</v>
      </c>
      <c r="K29" s="68" t="s">
        <v>316</v>
      </c>
      <c r="L29" s="69"/>
      <c r="N29" s="62">
        <v>120</v>
      </c>
      <c r="O29" s="66" t="s">
        <v>327</v>
      </c>
      <c r="P29" s="69"/>
      <c r="R29" s="62">
        <v>120</v>
      </c>
      <c r="S29" s="66" t="s">
        <v>339</v>
      </c>
      <c r="T29" s="69"/>
    </row>
    <row r="30" spans="2:20" ht="14.25" thickBot="1" x14ac:dyDescent="0.2">
      <c r="B30" s="62">
        <v>130</v>
      </c>
      <c r="C30" s="68" t="s">
        <v>381</v>
      </c>
      <c r="D30" s="69"/>
      <c r="F30" s="62">
        <v>130</v>
      </c>
      <c r="G30" s="68" t="s">
        <v>384</v>
      </c>
      <c r="H30" s="69"/>
      <c r="J30" s="62">
        <v>130</v>
      </c>
      <c r="K30" s="68" t="s">
        <v>388</v>
      </c>
      <c r="L30" s="69"/>
      <c r="N30" s="62">
        <v>130</v>
      </c>
      <c r="O30" s="66" t="s">
        <v>396</v>
      </c>
      <c r="P30" s="69"/>
      <c r="R30" s="62">
        <v>130</v>
      </c>
      <c r="S30" s="66" t="s">
        <v>400</v>
      </c>
      <c r="T30" s="69"/>
    </row>
    <row r="31" spans="2:20" ht="14.25" thickBot="1" x14ac:dyDescent="0.2">
      <c r="N31" s="57"/>
      <c r="O31" s="57"/>
      <c r="R31" s="57"/>
      <c r="S31" s="57"/>
    </row>
    <row r="32" spans="2:20" ht="14.25" thickBot="1" x14ac:dyDescent="0.2">
      <c r="B32" s="62" t="s">
        <v>284</v>
      </c>
      <c r="C32" s="67" t="s">
        <v>14</v>
      </c>
      <c r="D32" s="61" t="s">
        <v>282</v>
      </c>
      <c r="F32" s="62" t="s">
        <v>284</v>
      </c>
      <c r="G32" s="67" t="s">
        <v>20</v>
      </c>
      <c r="H32" s="61" t="s">
        <v>282</v>
      </c>
      <c r="J32" s="62" t="s">
        <v>284</v>
      </c>
      <c r="K32" s="64" t="s">
        <v>26</v>
      </c>
      <c r="L32" s="61" t="s">
        <v>282</v>
      </c>
      <c r="N32" s="62" t="s">
        <v>284</v>
      </c>
      <c r="O32" s="65" t="s">
        <v>32</v>
      </c>
      <c r="P32" s="61" t="s">
        <v>282</v>
      </c>
      <c r="R32" s="62" t="s">
        <v>284</v>
      </c>
      <c r="S32" s="65" t="s">
        <v>38</v>
      </c>
      <c r="T32" s="61" t="s">
        <v>282</v>
      </c>
    </row>
    <row r="33" spans="2:20" ht="14.25" thickBot="1" x14ac:dyDescent="0.2">
      <c r="B33" s="62">
        <v>3</v>
      </c>
      <c r="C33" s="68" t="s">
        <v>56</v>
      </c>
      <c r="D33" s="61" t="s">
        <v>0</v>
      </c>
      <c r="F33" s="62">
        <v>3</v>
      </c>
      <c r="G33" s="68" t="s">
        <v>91</v>
      </c>
      <c r="H33" s="61" t="s">
        <v>2</v>
      </c>
      <c r="J33" s="62">
        <v>6</v>
      </c>
      <c r="K33" s="63" t="s">
        <v>155</v>
      </c>
      <c r="L33" s="61" t="s">
        <v>0</v>
      </c>
      <c r="N33" s="62">
        <v>8</v>
      </c>
      <c r="O33" s="66" t="s">
        <v>238</v>
      </c>
      <c r="P33" s="61" t="s">
        <v>3</v>
      </c>
      <c r="R33" s="62">
        <v>4</v>
      </c>
      <c r="S33" s="66" t="s">
        <v>201</v>
      </c>
      <c r="T33" s="61" t="s">
        <v>8</v>
      </c>
    </row>
    <row r="34" spans="2:20" ht="14.25" thickBot="1" x14ac:dyDescent="0.2">
      <c r="B34" s="62">
        <v>7</v>
      </c>
      <c r="C34" s="68" t="s">
        <v>68</v>
      </c>
      <c r="D34" s="61" t="s">
        <v>287</v>
      </c>
      <c r="F34" s="62">
        <v>7</v>
      </c>
      <c r="G34" s="68" t="s">
        <v>56</v>
      </c>
      <c r="H34" s="61" t="s">
        <v>3</v>
      </c>
      <c r="J34" s="62">
        <v>12</v>
      </c>
      <c r="K34" s="63" t="s">
        <v>156</v>
      </c>
      <c r="L34" s="61" t="s">
        <v>1</v>
      </c>
      <c r="N34" s="62">
        <v>18</v>
      </c>
      <c r="O34" s="66" t="s">
        <v>180</v>
      </c>
      <c r="P34" s="69"/>
      <c r="R34" s="62">
        <v>10</v>
      </c>
      <c r="S34" s="66" t="s">
        <v>173</v>
      </c>
      <c r="T34" s="69"/>
    </row>
    <row r="35" spans="2:20" ht="14.25" thickBot="1" x14ac:dyDescent="0.2">
      <c r="B35" s="62">
        <v>13</v>
      </c>
      <c r="C35" s="68" t="s">
        <v>58</v>
      </c>
      <c r="D35" s="61" t="s">
        <v>209</v>
      </c>
      <c r="F35" s="62">
        <v>13</v>
      </c>
      <c r="G35" s="68" t="s">
        <v>92</v>
      </c>
      <c r="H35" s="61" t="s">
        <v>290</v>
      </c>
      <c r="J35" s="62">
        <v>18</v>
      </c>
      <c r="K35" s="63" t="s">
        <v>155</v>
      </c>
      <c r="L35" s="61" t="s">
        <v>2</v>
      </c>
      <c r="N35" s="62">
        <v>26</v>
      </c>
      <c r="O35" s="66" t="s">
        <v>239</v>
      </c>
      <c r="P35" s="69"/>
      <c r="R35" s="62">
        <v>16</v>
      </c>
      <c r="S35" s="66" t="s">
        <v>168</v>
      </c>
      <c r="T35" s="69"/>
    </row>
    <row r="36" spans="2:20" ht="14.25" thickBot="1" x14ac:dyDescent="0.2">
      <c r="B36" s="62">
        <v>22</v>
      </c>
      <c r="C36" s="68" t="s">
        <v>69</v>
      </c>
      <c r="D36" s="69"/>
      <c r="F36" s="62">
        <v>22</v>
      </c>
      <c r="G36" s="68" t="s">
        <v>56</v>
      </c>
      <c r="H36" s="61" t="s">
        <v>209</v>
      </c>
      <c r="J36" s="62">
        <v>25</v>
      </c>
      <c r="K36" s="63" t="s">
        <v>157</v>
      </c>
      <c r="L36" s="61" t="s">
        <v>4</v>
      </c>
      <c r="N36" s="62">
        <v>38</v>
      </c>
      <c r="O36" s="66" t="s">
        <v>176</v>
      </c>
      <c r="P36" s="69"/>
      <c r="R36" s="62">
        <v>22</v>
      </c>
      <c r="S36" s="66" t="s">
        <v>265</v>
      </c>
      <c r="T36" s="69"/>
    </row>
    <row r="37" spans="2:20" ht="14.25" thickBot="1" x14ac:dyDescent="0.2">
      <c r="B37" s="62">
        <v>35</v>
      </c>
      <c r="C37" s="68" t="s">
        <v>60</v>
      </c>
      <c r="D37" s="69"/>
      <c r="F37" s="62">
        <v>35</v>
      </c>
      <c r="G37" s="68" t="s">
        <v>93</v>
      </c>
      <c r="H37" s="69"/>
      <c r="J37" s="62">
        <v>32</v>
      </c>
      <c r="K37" s="63" t="s">
        <v>155</v>
      </c>
      <c r="L37" s="61" t="s">
        <v>291</v>
      </c>
      <c r="N37" s="62">
        <v>46</v>
      </c>
      <c r="O37" s="66" t="s">
        <v>174</v>
      </c>
      <c r="P37" s="69"/>
      <c r="R37" s="62">
        <v>32</v>
      </c>
      <c r="S37" s="66" t="s">
        <v>169</v>
      </c>
      <c r="T37" s="69"/>
    </row>
    <row r="38" spans="2:20" ht="14.25" thickBot="1" x14ac:dyDescent="0.2">
      <c r="B38" s="62">
        <v>42</v>
      </c>
      <c r="C38" s="68" t="s">
        <v>70</v>
      </c>
      <c r="D38" s="69"/>
      <c r="F38" s="62">
        <v>42</v>
      </c>
      <c r="G38" s="68" t="s">
        <v>94</v>
      </c>
      <c r="H38" s="69"/>
      <c r="J38" s="62">
        <v>40</v>
      </c>
      <c r="K38" s="63" t="s">
        <v>158</v>
      </c>
      <c r="L38" s="61" t="s">
        <v>6</v>
      </c>
      <c r="N38" s="62">
        <v>54</v>
      </c>
      <c r="O38" s="66" t="s">
        <v>240</v>
      </c>
      <c r="P38" s="69"/>
      <c r="R38" s="62">
        <v>42</v>
      </c>
      <c r="S38" s="66" t="s">
        <v>173</v>
      </c>
      <c r="T38" s="69"/>
    </row>
    <row r="39" spans="2:20" ht="14.25" thickBot="1" x14ac:dyDescent="0.2">
      <c r="B39" s="62">
        <v>58</v>
      </c>
      <c r="C39" s="68" t="s">
        <v>57</v>
      </c>
      <c r="D39" s="69"/>
      <c r="F39" s="62">
        <v>58</v>
      </c>
      <c r="G39" s="68" t="s">
        <v>56</v>
      </c>
      <c r="H39" s="69"/>
      <c r="J39" s="62">
        <v>52</v>
      </c>
      <c r="K39" s="63" t="s">
        <v>155</v>
      </c>
      <c r="L39" s="61" t="s">
        <v>8</v>
      </c>
      <c r="N39" s="62">
        <v>68</v>
      </c>
      <c r="O39" s="66" t="s">
        <v>176</v>
      </c>
      <c r="P39" s="69"/>
      <c r="R39" s="62">
        <v>55</v>
      </c>
      <c r="S39" s="66" t="s">
        <v>266</v>
      </c>
      <c r="T39" s="69"/>
    </row>
    <row r="40" spans="2:20" ht="14.25" thickBot="1" x14ac:dyDescent="0.2">
      <c r="B40" s="62">
        <v>76</v>
      </c>
      <c r="C40" s="68" t="s">
        <v>71</v>
      </c>
      <c r="D40" s="69"/>
      <c r="F40" s="62">
        <v>76</v>
      </c>
      <c r="G40" s="68" t="s">
        <v>95</v>
      </c>
      <c r="H40" s="69"/>
      <c r="J40" s="62">
        <v>66</v>
      </c>
      <c r="K40" s="63" t="s">
        <v>159</v>
      </c>
      <c r="L40" s="69"/>
      <c r="N40" s="62">
        <v>78</v>
      </c>
      <c r="O40" s="66" t="s">
        <v>241</v>
      </c>
      <c r="P40" s="69"/>
      <c r="R40" s="62">
        <v>68</v>
      </c>
      <c r="S40" s="66" t="s">
        <v>168</v>
      </c>
      <c r="T40" s="69"/>
    </row>
    <row r="41" spans="2:20" ht="14.25" thickBot="1" x14ac:dyDescent="0.2">
      <c r="B41" s="62">
        <v>88</v>
      </c>
      <c r="C41" s="68" t="s">
        <v>66</v>
      </c>
      <c r="D41" s="69"/>
      <c r="F41" s="62">
        <v>88</v>
      </c>
      <c r="G41" s="68" t="s">
        <v>96</v>
      </c>
      <c r="H41" s="69"/>
      <c r="J41" s="62">
        <v>82</v>
      </c>
      <c r="K41" s="63" t="s">
        <v>160</v>
      </c>
      <c r="L41" s="69"/>
      <c r="N41" s="62">
        <v>82</v>
      </c>
      <c r="O41" s="66" t="s">
        <v>176</v>
      </c>
      <c r="P41" s="69"/>
      <c r="R41" s="62">
        <v>82</v>
      </c>
      <c r="S41" s="66" t="s">
        <v>202</v>
      </c>
      <c r="T41" s="69"/>
    </row>
    <row r="42" spans="2:20" ht="14.25" thickBot="1" x14ac:dyDescent="0.2">
      <c r="B42" s="62">
        <v>100</v>
      </c>
      <c r="C42" s="68" t="s">
        <v>72</v>
      </c>
      <c r="D42" s="69"/>
      <c r="F42" s="62">
        <v>100</v>
      </c>
      <c r="G42" s="68" t="s">
        <v>97</v>
      </c>
      <c r="H42" s="69"/>
      <c r="J42" s="62">
        <v>100</v>
      </c>
      <c r="K42" s="63" t="s">
        <v>161</v>
      </c>
      <c r="L42" s="69"/>
      <c r="N42" s="62">
        <v>100</v>
      </c>
      <c r="O42" s="66" t="s">
        <v>181</v>
      </c>
      <c r="P42" s="69"/>
      <c r="R42" s="62">
        <v>100</v>
      </c>
      <c r="S42" s="66" t="s">
        <v>267</v>
      </c>
      <c r="T42" s="69"/>
    </row>
    <row r="43" spans="2:20" ht="14.25" thickBot="1" x14ac:dyDescent="0.2">
      <c r="B43" s="62">
        <v>110</v>
      </c>
      <c r="C43" s="68" t="s">
        <v>58</v>
      </c>
      <c r="D43" s="69"/>
      <c r="F43" s="62">
        <v>110</v>
      </c>
      <c r="G43" s="68" t="s">
        <v>58</v>
      </c>
      <c r="H43" s="69"/>
      <c r="J43" s="62">
        <v>110</v>
      </c>
      <c r="K43" s="63" t="s">
        <v>322</v>
      </c>
      <c r="L43" s="69"/>
      <c r="N43" s="62">
        <v>110</v>
      </c>
      <c r="O43" s="66" t="s">
        <v>337</v>
      </c>
      <c r="P43" s="69"/>
      <c r="R43" s="62">
        <v>110</v>
      </c>
      <c r="S43" s="66" t="s">
        <v>355</v>
      </c>
      <c r="T43" s="69"/>
    </row>
    <row r="44" spans="2:20" ht="14.25" thickBot="1" x14ac:dyDescent="0.2">
      <c r="B44" s="62">
        <v>120</v>
      </c>
      <c r="C44" s="68" t="s">
        <v>305</v>
      </c>
      <c r="D44" s="69"/>
      <c r="F44" s="62">
        <v>120</v>
      </c>
      <c r="G44" s="68" t="s">
        <v>310</v>
      </c>
      <c r="H44" s="69"/>
      <c r="J44" s="62">
        <v>120</v>
      </c>
      <c r="K44" s="63" t="s">
        <v>323</v>
      </c>
      <c r="L44" s="69"/>
      <c r="N44" s="62">
        <v>120</v>
      </c>
      <c r="O44" s="66" t="s">
        <v>339</v>
      </c>
      <c r="P44" s="69"/>
      <c r="R44" s="62">
        <v>120</v>
      </c>
      <c r="S44" s="66" t="s">
        <v>357</v>
      </c>
      <c r="T44" s="69"/>
    </row>
    <row r="45" spans="2:20" ht="14.25" thickBot="1" x14ac:dyDescent="0.2">
      <c r="B45" s="62">
        <v>130</v>
      </c>
      <c r="C45" s="68" t="s">
        <v>382</v>
      </c>
      <c r="D45" s="69"/>
      <c r="F45" s="62">
        <v>130</v>
      </c>
      <c r="G45" s="68" t="s">
        <v>385</v>
      </c>
      <c r="H45" s="69"/>
      <c r="J45" s="62">
        <v>130</v>
      </c>
      <c r="K45" s="63" t="s">
        <v>392</v>
      </c>
      <c r="L45" s="69"/>
      <c r="N45" s="62">
        <v>130</v>
      </c>
      <c r="O45" s="66" t="s">
        <v>397</v>
      </c>
      <c r="P45" s="69"/>
      <c r="R45" s="62">
        <v>130</v>
      </c>
      <c r="S45" s="66" t="s">
        <v>404</v>
      </c>
      <c r="T45" s="69"/>
    </row>
    <row r="46" spans="2:20" ht="14.25" thickBot="1" x14ac:dyDescent="0.2">
      <c r="N46" s="57"/>
      <c r="O46" s="57"/>
      <c r="R46" s="57"/>
      <c r="S46" s="57"/>
    </row>
    <row r="47" spans="2:20" ht="14.25" thickBot="1" x14ac:dyDescent="0.2">
      <c r="B47" s="62" t="s">
        <v>284</v>
      </c>
      <c r="C47" s="67" t="s">
        <v>15</v>
      </c>
      <c r="D47" s="61" t="s">
        <v>282</v>
      </c>
      <c r="F47" s="62" t="s">
        <v>284</v>
      </c>
      <c r="G47" s="67" t="s">
        <v>21</v>
      </c>
      <c r="H47" s="61" t="s">
        <v>282</v>
      </c>
      <c r="J47" s="62" t="s">
        <v>284</v>
      </c>
      <c r="K47" s="64" t="s">
        <v>27</v>
      </c>
      <c r="L47" s="61" t="s">
        <v>282</v>
      </c>
      <c r="N47" s="62" t="s">
        <v>284</v>
      </c>
      <c r="O47" s="65" t="s">
        <v>33</v>
      </c>
      <c r="P47" s="61" t="s">
        <v>282</v>
      </c>
      <c r="R47" s="62" t="s">
        <v>284</v>
      </c>
      <c r="S47" s="65" t="s">
        <v>39</v>
      </c>
      <c r="T47" s="61" t="s">
        <v>282</v>
      </c>
    </row>
    <row r="48" spans="2:20" ht="14.25" thickBot="1" x14ac:dyDescent="0.2">
      <c r="B48" s="62">
        <v>3</v>
      </c>
      <c r="C48" s="68" t="s">
        <v>58</v>
      </c>
      <c r="D48" s="61" t="s">
        <v>1</v>
      </c>
      <c r="F48" s="62">
        <v>3</v>
      </c>
      <c r="G48" s="68" t="s">
        <v>86</v>
      </c>
      <c r="H48" s="61" t="s">
        <v>288</v>
      </c>
      <c r="J48" s="62">
        <v>3</v>
      </c>
      <c r="K48" s="63" t="s">
        <v>145</v>
      </c>
      <c r="L48" s="61" t="s">
        <v>288</v>
      </c>
      <c r="N48" s="62">
        <v>4</v>
      </c>
      <c r="O48" s="66" t="s">
        <v>182</v>
      </c>
      <c r="P48" s="61" t="s">
        <v>4</v>
      </c>
      <c r="R48" s="62">
        <v>4</v>
      </c>
      <c r="S48" s="66" t="s">
        <v>254</v>
      </c>
      <c r="T48" s="61" t="s">
        <v>290</v>
      </c>
    </row>
    <row r="49" spans="2:20" ht="14.25" thickBot="1" x14ac:dyDescent="0.2">
      <c r="B49" s="62">
        <v>7</v>
      </c>
      <c r="C49" s="68" t="s">
        <v>111</v>
      </c>
      <c r="D49" s="61" t="s">
        <v>291</v>
      </c>
      <c r="F49" s="62">
        <v>7</v>
      </c>
      <c r="G49" s="68" t="s">
        <v>56</v>
      </c>
      <c r="H49" s="61" t="s">
        <v>3</v>
      </c>
      <c r="J49" s="62">
        <v>7</v>
      </c>
      <c r="K49" s="63" t="s">
        <v>146</v>
      </c>
      <c r="L49" s="61" t="s">
        <v>3</v>
      </c>
      <c r="N49" s="62">
        <v>12</v>
      </c>
      <c r="O49" s="66" t="s">
        <v>183</v>
      </c>
      <c r="P49" s="69"/>
      <c r="R49" s="62">
        <v>10</v>
      </c>
      <c r="S49" s="66" t="s">
        <v>183</v>
      </c>
      <c r="T49" s="69"/>
    </row>
    <row r="50" spans="2:20" ht="14.25" thickBot="1" x14ac:dyDescent="0.2">
      <c r="B50" s="62">
        <v>13</v>
      </c>
      <c r="C50" s="68" t="s">
        <v>112</v>
      </c>
      <c r="D50" s="61" t="s">
        <v>211</v>
      </c>
      <c r="F50" s="62">
        <v>13</v>
      </c>
      <c r="G50" s="68" t="s">
        <v>87</v>
      </c>
      <c r="H50" s="61" t="s">
        <v>209</v>
      </c>
      <c r="J50" s="62">
        <v>12</v>
      </c>
      <c r="K50" s="63" t="s">
        <v>147</v>
      </c>
      <c r="L50" s="61" t="s">
        <v>286</v>
      </c>
      <c r="N50" s="62">
        <v>22</v>
      </c>
      <c r="O50" s="66" t="s">
        <v>184</v>
      </c>
      <c r="P50" s="69"/>
      <c r="R50" s="62">
        <v>16</v>
      </c>
      <c r="S50" s="66" t="s">
        <v>255</v>
      </c>
      <c r="T50" s="69"/>
    </row>
    <row r="51" spans="2:20" ht="14.25" thickBot="1" x14ac:dyDescent="0.2">
      <c r="B51" s="62">
        <v>22</v>
      </c>
      <c r="C51" s="68" t="s">
        <v>57</v>
      </c>
      <c r="D51" s="69"/>
      <c r="F51" s="62">
        <v>22</v>
      </c>
      <c r="G51" s="68" t="s">
        <v>57</v>
      </c>
      <c r="H51" s="69"/>
      <c r="J51" s="62">
        <v>18</v>
      </c>
      <c r="K51" s="63" t="s">
        <v>148</v>
      </c>
      <c r="L51" s="61" t="s">
        <v>287</v>
      </c>
      <c r="N51" s="62">
        <v>34</v>
      </c>
      <c r="O51" s="66" t="s">
        <v>176</v>
      </c>
      <c r="P51" s="69"/>
      <c r="R51" s="62">
        <v>22</v>
      </c>
      <c r="S51" s="66" t="s">
        <v>176</v>
      </c>
      <c r="T51" s="69"/>
    </row>
    <row r="52" spans="2:20" ht="14.25" thickBot="1" x14ac:dyDescent="0.2">
      <c r="B52" s="62">
        <v>35</v>
      </c>
      <c r="C52" s="68" t="s">
        <v>113</v>
      </c>
      <c r="D52" s="69"/>
      <c r="F52" s="62">
        <v>35</v>
      </c>
      <c r="G52" s="68" t="s">
        <v>88</v>
      </c>
      <c r="H52" s="69"/>
      <c r="J52" s="62">
        <v>25</v>
      </c>
      <c r="K52" s="63" t="s">
        <v>149</v>
      </c>
      <c r="L52" s="61" t="s">
        <v>290</v>
      </c>
      <c r="N52" s="62">
        <v>46</v>
      </c>
      <c r="O52" s="66" t="s">
        <v>242</v>
      </c>
      <c r="P52" s="69"/>
      <c r="R52" s="62">
        <v>32</v>
      </c>
      <c r="S52" s="66" t="s">
        <v>256</v>
      </c>
      <c r="T52" s="69"/>
    </row>
    <row r="53" spans="2:20" ht="14.25" thickBot="1" x14ac:dyDescent="0.2">
      <c r="B53" s="62">
        <v>42</v>
      </c>
      <c r="C53" s="68" t="s">
        <v>112</v>
      </c>
      <c r="D53" s="69"/>
      <c r="F53" s="62">
        <v>42</v>
      </c>
      <c r="G53" s="68" t="s">
        <v>56</v>
      </c>
      <c r="H53" s="69"/>
      <c r="J53" s="62">
        <v>30</v>
      </c>
      <c r="K53" s="63" t="s">
        <v>150</v>
      </c>
      <c r="L53" s="69"/>
      <c r="N53" s="62">
        <v>54</v>
      </c>
      <c r="O53" s="66" t="s">
        <v>168</v>
      </c>
      <c r="P53" s="69"/>
      <c r="R53" s="62">
        <v>42</v>
      </c>
      <c r="S53" s="66" t="s">
        <v>168</v>
      </c>
      <c r="T53" s="69"/>
    </row>
    <row r="54" spans="2:20" ht="14.25" thickBot="1" x14ac:dyDescent="0.2">
      <c r="B54" s="62">
        <v>58</v>
      </c>
      <c r="C54" s="68" t="s">
        <v>60</v>
      </c>
      <c r="D54" s="69"/>
      <c r="F54" s="62">
        <v>58</v>
      </c>
      <c r="G54" s="68" t="s">
        <v>89</v>
      </c>
      <c r="H54" s="69"/>
      <c r="J54" s="62">
        <v>42</v>
      </c>
      <c r="K54" s="63" t="s">
        <v>151</v>
      </c>
      <c r="L54" s="69"/>
      <c r="N54" s="62">
        <v>68</v>
      </c>
      <c r="O54" s="66" t="s">
        <v>243</v>
      </c>
      <c r="P54" s="69"/>
      <c r="R54" s="62">
        <v>55</v>
      </c>
      <c r="S54" s="66" t="s">
        <v>257</v>
      </c>
      <c r="T54" s="69"/>
    </row>
    <row r="55" spans="2:20" ht="14.25" thickBot="1" x14ac:dyDescent="0.2">
      <c r="B55" s="62">
        <v>76</v>
      </c>
      <c r="C55" s="68" t="s">
        <v>114</v>
      </c>
      <c r="D55" s="69"/>
      <c r="F55" s="62">
        <v>76</v>
      </c>
      <c r="G55" s="68" t="s">
        <v>57</v>
      </c>
      <c r="H55" s="69"/>
      <c r="J55" s="62">
        <v>60</v>
      </c>
      <c r="K55" s="63" t="s">
        <v>152</v>
      </c>
      <c r="L55" s="69"/>
      <c r="N55" s="62">
        <v>78</v>
      </c>
      <c r="O55" s="66" t="s">
        <v>173</v>
      </c>
      <c r="P55" s="69"/>
      <c r="R55" s="62">
        <v>68</v>
      </c>
      <c r="S55" s="66" t="s">
        <v>200</v>
      </c>
      <c r="T55" s="69"/>
    </row>
    <row r="56" spans="2:20" ht="14.25" thickBot="1" x14ac:dyDescent="0.2">
      <c r="B56" s="62">
        <v>88</v>
      </c>
      <c r="C56" s="68" t="s">
        <v>66</v>
      </c>
      <c r="D56" s="69"/>
      <c r="F56" s="62">
        <v>88</v>
      </c>
      <c r="G56" s="68" t="s">
        <v>56</v>
      </c>
      <c r="H56" s="69"/>
      <c r="J56" s="62">
        <v>77</v>
      </c>
      <c r="K56" s="63" t="s">
        <v>153</v>
      </c>
      <c r="L56" s="69"/>
      <c r="N56" s="62">
        <v>82</v>
      </c>
      <c r="O56" s="66" t="s">
        <v>174</v>
      </c>
      <c r="P56" s="69"/>
      <c r="R56" s="62">
        <v>82</v>
      </c>
      <c r="S56" s="66" t="s">
        <v>258</v>
      </c>
      <c r="T56" s="69"/>
    </row>
    <row r="57" spans="2:20" ht="14.25" thickBot="1" x14ac:dyDescent="0.2">
      <c r="B57" s="62">
        <v>100</v>
      </c>
      <c r="C57" s="68" t="s">
        <v>115</v>
      </c>
      <c r="D57" s="69"/>
      <c r="F57" s="62">
        <v>100</v>
      </c>
      <c r="G57" s="68" t="s">
        <v>90</v>
      </c>
      <c r="H57" s="69"/>
      <c r="J57" s="62">
        <v>100</v>
      </c>
      <c r="K57" s="63" t="s">
        <v>154</v>
      </c>
      <c r="L57" s="69"/>
      <c r="N57" s="62">
        <v>100</v>
      </c>
      <c r="O57" s="66" t="s">
        <v>244</v>
      </c>
      <c r="P57" s="69"/>
      <c r="R57" s="62">
        <v>100</v>
      </c>
      <c r="S57" s="66" t="s">
        <v>259</v>
      </c>
      <c r="T57" s="69"/>
    </row>
    <row r="58" spans="2:20" ht="14.25" thickBot="1" x14ac:dyDescent="0.2">
      <c r="B58" s="62">
        <v>110</v>
      </c>
      <c r="C58" s="68" t="s">
        <v>313</v>
      </c>
      <c r="D58" s="69"/>
      <c r="F58" s="62">
        <v>110</v>
      </c>
      <c r="G58" s="68" t="s">
        <v>308</v>
      </c>
      <c r="H58" s="69"/>
      <c r="J58" s="62">
        <v>110</v>
      </c>
      <c r="K58" s="63" t="s">
        <v>320</v>
      </c>
      <c r="L58" s="69"/>
      <c r="N58" s="62">
        <v>110</v>
      </c>
      <c r="O58" s="66" t="s">
        <v>339</v>
      </c>
      <c r="P58" s="69"/>
      <c r="R58" s="62">
        <v>110</v>
      </c>
      <c r="S58" s="66" t="s">
        <v>351</v>
      </c>
      <c r="T58" s="69"/>
    </row>
    <row r="59" spans="2:20" ht="14.25" thickBot="1" x14ac:dyDescent="0.2">
      <c r="B59" s="62">
        <v>120</v>
      </c>
      <c r="C59" s="68" t="s">
        <v>314</v>
      </c>
      <c r="D59" s="69"/>
      <c r="F59" s="62">
        <v>120</v>
      </c>
      <c r="G59" s="68" t="s">
        <v>309</v>
      </c>
      <c r="H59" s="69"/>
      <c r="J59" s="62">
        <v>120</v>
      </c>
      <c r="K59" s="63" t="s">
        <v>321</v>
      </c>
      <c r="L59" s="69"/>
      <c r="N59" s="62">
        <v>120</v>
      </c>
      <c r="O59" s="66" t="s">
        <v>341</v>
      </c>
      <c r="P59" s="69"/>
      <c r="R59" s="62">
        <v>120</v>
      </c>
      <c r="S59" s="66" t="s">
        <v>353</v>
      </c>
      <c r="T59" s="69"/>
    </row>
    <row r="60" spans="2:20" ht="14.25" thickBot="1" x14ac:dyDescent="0.2">
      <c r="B60" s="62">
        <v>130</v>
      </c>
      <c r="C60" s="68" t="s">
        <v>387</v>
      </c>
      <c r="D60" s="69"/>
      <c r="F60" s="62">
        <v>130</v>
      </c>
      <c r="G60" s="68" t="s">
        <v>412</v>
      </c>
      <c r="H60" s="69"/>
      <c r="J60" s="62">
        <v>130</v>
      </c>
      <c r="K60" s="63" t="s">
        <v>391</v>
      </c>
      <c r="L60" s="69"/>
      <c r="N60" s="62">
        <v>130</v>
      </c>
      <c r="O60" s="66" t="s">
        <v>398</v>
      </c>
      <c r="P60" s="69"/>
      <c r="R60" s="62">
        <v>130</v>
      </c>
      <c r="S60" s="66" t="s">
        <v>402</v>
      </c>
      <c r="T60" s="69"/>
    </row>
    <row r="61" spans="2:20" ht="14.25" thickBot="1" x14ac:dyDescent="0.2">
      <c r="F61" s="60"/>
      <c r="G61" s="60"/>
      <c r="H61" s="60"/>
      <c r="N61" s="57"/>
      <c r="O61" s="57"/>
    </row>
    <row r="62" spans="2:20" ht="14.25" thickBot="1" x14ac:dyDescent="0.2">
      <c r="B62" s="62" t="s">
        <v>284</v>
      </c>
      <c r="C62" s="67" t="s">
        <v>16</v>
      </c>
      <c r="D62" s="61" t="s">
        <v>282</v>
      </c>
      <c r="F62" s="62" t="s">
        <v>284</v>
      </c>
      <c r="G62" s="67" t="s">
        <v>22</v>
      </c>
      <c r="H62" s="61" t="s">
        <v>282</v>
      </c>
      <c r="J62" s="62" t="s">
        <v>284</v>
      </c>
      <c r="K62" s="65" t="s">
        <v>28</v>
      </c>
      <c r="L62" s="61" t="s">
        <v>282</v>
      </c>
      <c r="N62" s="62" t="s">
        <v>284</v>
      </c>
      <c r="O62" s="65" t="s">
        <v>34</v>
      </c>
      <c r="P62" s="61" t="s">
        <v>282</v>
      </c>
      <c r="R62" s="62" t="s">
        <v>284</v>
      </c>
      <c r="S62" s="65" t="s">
        <v>210</v>
      </c>
      <c r="T62" s="61" t="s">
        <v>282</v>
      </c>
    </row>
    <row r="63" spans="2:20" ht="14.25" thickBot="1" x14ac:dyDescent="0.2">
      <c r="B63" s="62">
        <v>3</v>
      </c>
      <c r="C63" s="68" t="s">
        <v>129</v>
      </c>
      <c r="D63" s="61" t="s">
        <v>1</v>
      </c>
      <c r="F63" s="62">
        <v>3</v>
      </c>
      <c r="G63" s="68" t="s">
        <v>56</v>
      </c>
      <c r="H63" s="61" t="s">
        <v>288</v>
      </c>
      <c r="J63" s="62">
        <v>8</v>
      </c>
      <c r="K63" s="66" t="s">
        <v>225</v>
      </c>
      <c r="L63" s="61" t="s">
        <v>0</v>
      </c>
      <c r="N63" s="62">
        <v>4</v>
      </c>
      <c r="O63" s="66" t="s">
        <v>260</v>
      </c>
      <c r="P63" s="61" t="s">
        <v>286</v>
      </c>
      <c r="R63" s="62">
        <v>2</v>
      </c>
      <c r="S63" s="66" t="s">
        <v>206</v>
      </c>
      <c r="T63" s="61" t="s">
        <v>209</v>
      </c>
    </row>
    <row r="64" spans="2:20" ht="14.25" thickBot="1" x14ac:dyDescent="0.2">
      <c r="B64" s="62">
        <v>7</v>
      </c>
      <c r="C64" s="68" t="s">
        <v>130</v>
      </c>
      <c r="D64" s="61" t="s">
        <v>291</v>
      </c>
      <c r="F64" s="62">
        <v>7</v>
      </c>
      <c r="G64" s="68" t="s">
        <v>104</v>
      </c>
      <c r="H64" s="61" t="s">
        <v>4</v>
      </c>
      <c r="J64" s="62">
        <v>16</v>
      </c>
      <c r="K64" s="66" t="s">
        <v>162</v>
      </c>
      <c r="L64" s="69"/>
      <c r="N64" s="62">
        <v>10</v>
      </c>
      <c r="O64" s="66" t="s">
        <v>174</v>
      </c>
      <c r="P64" s="69"/>
      <c r="R64" s="62">
        <v>12</v>
      </c>
      <c r="S64" s="66" t="s">
        <v>207</v>
      </c>
      <c r="T64" s="69"/>
    </row>
    <row r="65" spans="2:20" ht="14.25" thickBot="1" x14ac:dyDescent="0.2">
      <c r="B65" s="62">
        <v>13</v>
      </c>
      <c r="C65" s="68" t="s">
        <v>131</v>
      </c>
      <c r="D65" s="61" t="s">
        <v>290</v>
      </c>
      <c r="F65" s="62">
        <v>13</v>
      </c>
      <c r="G65" s="68" t="s">
        <v>105</v>
      </c>
      <c r="H65" s="61" t="s">
        <v>290</v>
      </c>
      <c r="J65" s="62">
        <v>28</v>
      </c>
      <c r="K65" s="66" t="s">
        <v>163</v>
      </c>
      <c r="L65" s="69"/>
      <c r="N65" s="62">
        <v>16</v>
      </c>
      <c r="O65" s="66" t="s">
        <v>163</v>
      </c>
      <c r="P65" s="69"/>
      <c r="R65" s="62">
        <v>26</v>
      </c>
      <c r="S65" s="66" t="s">
        <v>162</v>
      </c>
      <c r="T65" s="69"/>
    </row>
    <row r="66" spans="2:20" ht="14.25" thickBot="1" x14ac:dyDescent="0.2">
      <c r="B66" s="62">
        <v>21</v>
      </c>
      <c r="C66" s="68" t="s">
        <v>132</v>
      </c>
      <c r="D66" s="69"/>
      <c r="F66" s="62">
        <v>22</v>
      </c>
      <c r="G66" s="68" t="s">
        <v>106</v>
      </c>
      <c r="H66" s="69"/>
      <c r="J66" s="62">
        <v>40</v>
      </c>
      <c r="K66" s="66" t="s">
        <v>164</v>
      </c>
      <c r="L66" s="69"/>
      <c r="N66" s="62">
        <v>22</v>
      </c>
      <c r="O66" s="66" t="s">
        <v>261</v>
      </c>
      <c r="P66" s="69"/>
      <c r="R66" s="62">
        <v>40</v>
      </c>
      <c r="S66" s="66" t="s">
        <v>268</v>
      </c>
      <c r="T66" s="69"/>
    </row>
    <row r="67" spans="2:20" ht="14.25" thickBot="1" x14ac:dyDescent="0.2">
      <c r="B67" s="62">
        <v>31</v>
      </c>
      <c r="C67" s="68" t="s">
        <v>133</v>
      </c>
      <c r="D67" s="69"/>
      <c r="F67" s="62">
        <v>35</v>
      </c>
      <c r="G67" s="68" t="s">
        <v>58</v>
      </c>
      <c r="H67" s="69"/>
      <c r="J67" s="62">
        <v>48</v>
      </c>
      <c r="K67" s="66" t="s">
        <v>162</v>
      </c>
      <c r="L67" s="69"/>
      <c r="N67" s="62">
        <v>32</v>
      </c>
      <c r="O67" s="66" t="s">
        <v>176</v>
      </c>
      <c r="P67" s="69"/>
      <c r="R67" s="62">
        <v>48</v>
      </c>
      <c r="S67" s="66" t="s">
        <v>163</v>
      </c>
      <c r="T67" s="69"/>
    </row>
    <row r="68" spans="2:20" ht="14.25" thickBot="1" x14ac:dyDescent="0.2">
      <c r="B68" s="62">
        <v>44</v>
      </c>
      <c r="C68" s="68" t="s">
        <v>134</v>
      </c>
      <c r="D68" s="69"/>
      <c r="F68" s="62">
        <v>42</v>
      </c>
      <c r="G68" s="68" t="s">
        <v>107</v>
      </c>
      <c r="H68" s="69"/>
      <c r="J68" s="62">
        <v>56</v>
      </c>
      <c r="K68" s="66" t="s">
        <v>163</v>
      </c>
      <c r="L68" s="69"/>
      <c r="N68" s="62">
        <v>42</v>
      </c>
      <c r="O68" s="66" t="s">
        <v>262</v>
      </c>
      <c r="P68" s="69"/>
      <c r="R68" s="62">
        <v>56</v>
      </c>
      <c r="S68" s="66" t="s">
        <v>269</v>
      </c>
      <c r="T68" s="69"/>
    </row>
    <row r="69" spans="2:20" ht="14.25" thickBot="1" x14ac:dyDescent="0.2">
      <c r="B69" s="62">
        <v>57</v>
      </c>
      <c r="C69" s="68" t="s">
        <v>129</v>
      </c>
      <c r="D69" s="69"/>
      <c r="F69" s="62">
        <v>58</v>
      </c>
      <c r="G69" s="68" t="s">
        <v>108</v>
      </c>
      <c r="H69" s="69"/>
      <c r="J69" s="62">
        <v>70</v>
      </c>
      <c r="K69" s="66" t="s">
        <v>226</v>
      </c>
      <c r="L69" s="69"/>
      <c r="N69" s="62">
        <v>55</v>
      </c>
      <c r="O69" s="66" t="s">
        <v>163</v>
      </c>
      <c r="P69" s="69"/>
      <c r="R69" s="62">
        <v>70</v>
      </c>
      <c r="S69" s="66" t="s">
        <v>208</v>
      </c>
      <c r="T69" s="69"/>
    </row>
    <row r="70" spans="2:20" ht="14.25" thickBot="1" x14ac:dyDescent="0.2">
      <c r="B70" s="62">
        <v>70</v>
      </c>
      <c r="C70" s="68" t="s">
        <v>135</v>
      </c>
      <c r="D70" s="69"/>
      <c r="F70" s="62">
        <v>76</v>
      </c>
      <c r="G70" s="68" t="s">
        <v>109</v>
      </c>
      <c r="H70" s="69"/>
      <c r="J70" s="62">
        <v>80</v>
      </c>
      <c r="K70" s="66" t="s">
        <v>165</v>
      </c>
      <c r="L70" s="69"/>
      <c r="N70" s="62">
        <v>68</v>
      </c>
      <c r="O70" s="66" t="s">
        <v>263</v>
      </c>
      <c r="P70" s="69"/>
      <c r="R70" s="62">
        <v>80</v>
      </c>
      <c r="S70" s="66" t="s">
        <v>270</v>
      </c>
      <c r="T70" s="69"/>
    </row>
    <row r="71" spans="2:20" ht="14.25" thickBot="1" x14ac:dyDescent="0.2">
      <c r="B71" s="62">
        <v>84</v>
      </c>
      <c r="C71" s="68" t="s">
        <v>132</v>
      </c>
      <c r="D71" s="69"/>
      <c r="F71" s="62">
        <v>88</v>
      </c>
      <c r="G71" s="68" t="s">
        <v>60</v>
      </c>
      <c r="H71" s="69"/>
      <c r="J71" s="62">
        <v>90</v>
      </c>
      <c r="K71" s="66" t="s">
        <v>166</v>
      </c>
      <c r="L71" s="69"/>
      <c r="N71" s="62">
        <v>82</v>
      </c>
      <c r="O71" s="66" t="s">
        <v>163</v>
      </c>
      <c r="P71" s="69"/>
      <c r="R71" s="62">
        <v>90</v>
      </c>
      <c r="S71" s="66" t="s">
        <v>198</v>
      </c>
      <c r="T71" s="69"/>
    </row>
    <row r="72" spans="2:20" ht="14.25" thickBot="1" x14ac:dyDescent="0.2">
      <c r="B72" s="62">
        <v>100</v>
      </c>
      <c r="C72" s="68" t="s">
        <v>136</v>
      </c>
      <c r="D72" s="69"/>
      <c r="F72" s="62">
        <v>100</v>
      </c>
      <c r="G72" s="68" t="s">
        <v>110</v>
      </c>
      <c r="H72" s="69"/>
      <c r="J72" s="62">
        <v>100</v>
      </c>
      <c r="K72" s="66" t="s">
        <v>227</v>
      </c>
      <c r="L72" s="69"/>
      <c r="N72" s="62">
        <v>100</v>
      </c>
      <c r="O72" s="66" t="s">
        <v>264</v>
      </c>
      <c r="P72" s="69"/>
      <c r="R72" s="62">
        <v>100</v>
      </c>
      <c r="S72" s="66" t="s">
        <v>271</v>
      </c>
      <c r="T72" s="69"/>
    </row>
    <row r="73" spans="2:20" ht="14.25" thickBot="1" x14ac:dyDescent="0.2">
      <c r="B73" s="62">
        <v>110</v>
      </c>
      <c r="C73" s="68" t="s">
        <v>317</v>
      </c>
      <c r="D73" s="69"/>
      <c r="F73" s="62">
        <v>110</v>
      </c>
      <c r="G73" s="68" t="s">
        <v>57</v>
      </c>
      <c r="H73" s="69"/>
      <c r="J73" s="62">
        <v>110</v>
      </c>
      <c r="K73" s="66" t="s">
        <v>325</v>
      </c>
      <c r="L73" s="69"/>
      <c r="N73" s="62">
        <v>110</v>
      </c>
      <c r="O73" s="66" t="s">
        <v>327</v>
      </c>
      <c r="P73" s="69"/>
      <c r="R73" s="62">
        <v>110</v>
      </c>
      <c r="S73" s="66" t="s">
        <v>359</v>
      </c>
      <c r="T73" s="69"/>
    </row>
    <row r="74" spans="2:20" ht="14.25" thickBot="1" x14ac:dyDescent="0.2">
      <c r="B74" s="62">
        <v>120</v>
      </c>
      <c r="C74" s="68" t="s">
        <v>318</v>
      </c>
      <c r="D74" s="69"/>
      <c r="F74" s="62">
        <v>120</v>
      </c>
      <c r="G74" s="68" t="s">
        <v>312</v>
      </c>
      <c r="H74" s="69"/>
      <c r="J74" s="62">
        <v>120</v>
      </c>
      <c r="K74" s="66" t="s">
        <v>327</v>
      </c>
      <c r="L74" s="69"/>
      <c r="N74" s="62">
        <v>120</v>
      </c>
      <c r="O74" s="66" t="s">
        <v>339</v>
      </c>
      <c r="P74" s="69"/>
      <c r="R74" s="62">
        <v>120</v>
      </c>
      <c r="S74" s="66" t="s">
        <v>361</v>
      </c>
      <c r="T74" s="69"/>
    </row>
    <row r="75" spans="2:20" ht="14.25" thickBot="1" x14ac:dyDescent="0.2">
      <c r="B75" s="62">
        <v>130</v>
      </c>
      <c r="C75" s="68" t="s">
        <v>389</v>
      </c>
      <c r="D75" s="69"/>
      <c r="F75" s="62">
        <v>130</v>
      </c>
      <c r="G75" s="68" t="s">
        <v>386</v>
      </c>
      <c r="H75" s="69"/>
      <c r="J75" s="62">
        <v>130</v>
      </c>
      <c r="K75" s="66" t="s">
        <v>393</v>
      </c>
      <c r="L75" s="69"/>
      <c r="N75" s="62">
        <v>130</v>
      </c>
      <c r="O75" s="66" t="s">
        <v>403</v>
      </c>
      <c r="P75" s="69"/>
      <c r="R75" s="62">
        <v>130</v>
      </c>
      <c r="S75" s="66" t="s">
        <v>405</v>
      </c>
      <c r="T75" s="69"/>
    </row>
    <row r="76" spans="2:20" ht="14.25" thickBot="1" x14ac:dyDescent="0.2">
      <c r="N76" s="57"/>
      <c r="O76" s="57"/>
      <c r="R76" s="57"/>
      <c r="S76" s="57"/>
    </row>
    <row r="77" spans="2:20" ht="14.25" thickBot="1" x14ac:dyDescent="0.2">
      <c r="B77" s="62" t="s">
        <v>284</v>
      </c>
      <c r="C77" s="67" t="s">
        <v>17</v>
      </c>
      <c r="D77" s="61" t="s">
        <v>282</v>
      </c>
      <c r="F77" s="62" t="s">
        <v>284</v>
      </c>
      <c r="G77" s="67" t="s">
        <v>23</v>
      </c>
      <c r="H77" s="61" t="s">
        <v>282</v>
      </c>
      <c r="J77" s="62" t="s">
        <v>284</v>
      </c>
      <c r="K77" s="65" t="s">
        <v>29</v>
      </c>
      <c r="L77" s="61" t="s">
        <v>282</v>
      </c>
      <c r="N77" s="62" t="s">
        <v>284</v>
      </c>
      <c r="O77" s="65" t="s">
        <v>35</v>
      </c>
      <c r="P77" s="61" t="s">
        <v>282</v>
      </c>
      <c r="R77" s="62" t="s">
        <v>284</v>
      </c>
      <c r="S77" s="66" t="s">
        <v>302</v>
      </c>
      <c r="T77" s="61" t="s">
        <v>282</v>
      </c>
    </row>
    <row r="78" spans="2:20" ht="14.25" thickBot="1" x14ac:dyDescent="0.2">
      <c r="B78" s="62">
        <v>3</v>
      </c>
      <c r="C78" s="68" t="s">
        <v>58</v>
      </c>
      <c r="D78" s="61" t="s">
        <v>1</v>
      </c>
      <c r="F78" s="62">
        <v>3</v>
      </c>
      <c r="G78" s="68" t="s">
        <v>73</v>
      </c>
      <c r="H78" s="61" t="s">
        <v>285</v>
      </c>
      <c r="J78" s="62">
        <v>8</v>
      </c>
      <c r="K78" s="66" t="s">
        <v>172</v>
      </c>
      <c r="L78" s="61" t="s">
        <v>1</v>
      </c>
      <c r="N78" s="62">
        <v>2</v>
      </c>
      <c r="O78" s="66" t="s">
        <v>185</v>
      </c>
      <c r="P78" s="61" t="s">
        <v>5</v>
      </c>
      <c r="R78" s="62">
        <v>8</v>
      </c>
      <c r="S78" s="66" t="s">
        <v>215</v>
      </c>
      <c r="T78" s="61" t="s">
        <v>211</v>
      </c>
    </row>
    <row r="79" spans="2:20" ht="14.25" thickBot="1" x14ac:dyDescent="0.2">
      <c r="B79" s="62">
        <v>7</v>
      </c>
      <c r="C79" s="68" t="s">
        <v>98</v>
      </c>
      <c r="D79" s="61" t="s">
        <v>288</v>
      </c>
      <c r="F79" s="62">
        <v>7</v>
      </c>
      <c r="G79" s="68" t="s">
        <v>74</v>
      </c>
      <c r="H79" s="61" t="s">
        <v>291</v>
      </c>
      <c r="J79" s="62">
        <v>16</v>
      </c>
      <c r="K79" s="66" t="s">
        <v>173</v>
      </c>
      <c r="L79" s="69"/>
      <c r="N79" s="62">
        <v>12</v>
      </c>
      <c r="O79" s="66" t="s">
        <v>166</v>
      </c>
      <c r="P79" s="69"/>
      <c r="R79" s="62">
        <v>16</v>
      </c>
      <c r="S79" s="66" t="s">
        <v>216</v>
      </c>
      <c r="T79" s="69"/>
    </row>
    <row r="80" spans="2:20" ht="14.25" thickBot="1" x14ac:dyDescent="0.2">
      <c r="B80" s="62">
        <v>13</v>
      </c>
      <c r="C80" s="68" t="s">
        <v>64</v>
      </c>
      <c r="D80" s="61" t="s">
        <v>4</v>
      </c>
      <c r="F80" s="62">
        <v>13</v>
      </c>
      <c r="G80" s="68" t="s">
        <v>49</v>
      </c>
      <c r="H80" s="61" t="s">
        <v>211</v>
      </c>
      <c r="J80" s="62">
        <v>28</v>
      </c>
      <c r="K80" s="66" t="s">
        <v>230</v>
      </c>
      <c r="L80" s="69"/>
      <c r="N80" s="62">
        <v>22</v>
      </c>
      <c r="O80" s="66" t="s">
        <v>186</v>
      </c>
      <c r="P80" s="69"/>
      <c r="R80" s="62">
        <v>28</v>
      </c>
      <c r="S80" s="66" t="s">
        <v>217</v>
      </c>
      <c r="T80" s="69"/>
    </row>
    <row r="81" spans="2:20" ht="14.25" thickBot="1" x14ac:dyDescent="0.2">
      <c r="B81" s="62">
        <v>22</v>
      </c>
      <c r="C81" s="68" t="s">
        <v>99</v>
      </c>
      <c r="D81" s="69"/>
      <c r="F81" s="62">
        <v>22</v>
      </c>
      <c r="G81" s="68" t="s">
        <v>75</v>
      </c>
      <c r="H81" s="69"/>
      <c r="J81" s="62">
        <v>40</v>
      </c>
      <c r="K81" s="66" t="s">
        <v>169</v>
      </c>
      <c r="L81" s="69"/>
      <c r="N81" s="62">
        <v>34</v>
      </c>
      <c r="O81" s="66" t="s">
        <v>187</v>
      </c>
      <c r="P81" s="69"/>
      <c r="R81" s="62">
        <v>40</v>
      </c>
      <c r="S81" s="66" t="s">
        <v>218</v>
      </c>
      <c r="T81" s="69"/>
    </row>
    <row r="82" spans="2:20" ht="14.25" thickBot="1" x14ac:dyDescent="0.2">
      <c r="B82" s="62">
        <v>35</v>
      </c>
      <c r="C82" s="68" t="s">
        <v>60</v>
      </c>
      <c r="D82" s="69"/>
      <c r="F82" s="62">
        <v>35</v>
      </c>
      <c r="G82" s="68" t="s">
        <v>76</v>
      </c>
      <c r="H82" s="69"/>
      <c r="J82" s="62">
        <v>48</v>
      </c>
      <c r="K82" s="66" t="s">
        <v>231</v>
      </c>
      <c r="L82" s="69"/>
      <c r="N82" s="62">
        <v>46</v>
      </c>
      <c r="O82" s="66" t="s">
        <v>245</v>
      </c>
      <c r="P82" s="69"/>
      <c r="R82" s="62">
        <v>48</v>
      </c>
      <c r="S82" s="66" t="s">
        <v>219</v>
      </c>
      <c r="T82" s="69"/>
    </row>
    <row r="83" spans="2:20" ht="14.25" thickBot="1" x14ac:dyDescent="0.2">
      <c r="B83" s="62">
        <v>42</v>
      </c>
      <c r="C83" s="68" t="s">
        <v>100</v>
      </c>
      <c r="D83" s="69"/>
      <c r="F83" s="62">
        <v>42</v>
      </c>
      <c r="G83" s="68" t="s">
        <v>77</v>
      </c>
      <c r="H83" s="69"/>
      <c r="J83" s="62">
        <v>56</v>
      </c>
      <c r="K83" s="66" t="s">
        <v>173</v>
      </c>
      <c r="L83" s="69"/>
      <c r="N83" s="62">
        <v>54</v>
      </c>
      <c r="O83" s="66" t="s">
        <v>166</v>
      </c>
      <c r="P83" s="69"/>
      <c r="R83" s="62">
        <v>56</v>
      </c>
      <c r="S83" s="66" t="s">
        <v>220</v>
      </c>
      <c r="T83" s="69"/>
    </row>
    <row r="84" spans="2:20" ht="14.25" thickBot="1" x14ac:dyDescent="0.2">
      <c r="B84" s="62">
        <v>58</v>
      </c>
      <c r="C84" s="68" t="s">
        <v>101</v>
      </c>
      <c r="D84" s="69"/>
      <c r="F84" s="62">
        <v>58</v>
      </c>
      <c r="G84" s="68" t="s">
        <v>52</v>
      </c>
      <c r="H84" s="69"/>
      <c r="J84" s="62">
        <v>70</v>
      </c>
      <c r="K84" s="66" t="s">
        <v>232</v>
      </c>
      <c r="L84" s="69"/>
      <c r="N84" s="62">
        <v>68</v>
      </c>
      <c r="O84" s="66" t="s">
        <v>246</v>
      </c>
      <c r="P84" s="69"/>
      <c r="R84" s="62">
        <v>70</v>
      </c>
      <c r="S84" s="66" t="s">
        <v>221</v>
      </c>
      <c r="T84" s="69"/>
    </row>
    <row r="85" spans="2:20" ht="14.25" thickBot="1" x14ac:dyDescent="0.2">
      <c r="B85" s="62">
        <v>76</v>
      </c>
      <c r="C85" s="68" t="s">
        <v>102</v>
      </c>
      <c r="D85" s="69"/>
      <c r="F85" s="62">
        <v>76</v>
      </c>
      <c r="G85" s="68" t="s">
        <v>78</v>
      </c>
      <c r="H85" s="69"/>
      <c r="J85" s="62">
        <v>80</v>
      </c>
      <c r="K85" s="66" t="s">
        <v>169</v>
      </c>
      <c r="L85" s="69"/>
      <c r="N85" s="62">
        <v>78</v>
      </c>
      <c r="O85" s="66" t="s">
        <v>188</v>
      </c>
      <c r="P85" s="69"/>
      <c r="R85" s="62">
        <v>80</v>
      </c>
      <c r="S85" s="66" t="s">
        <v>222</v>
      </c>
      <c r="T85" s="69"/>
    </row>
    <row r="86" spans="2:20" ht="14.25" thickBot="1" x14ac:dyDescent="0.2">
      <c r="B86" s="62">
        <v>88</v>
      </c>
      <c r="C86" s="68" t="s">
        <v>66</v>
      </c>
      <c r="D86" s="69"/>
      <c r="F86" s="62">
        <v>88</v>
      </c>
      <c r="G86" s="68" t="s">
        <v>54</v>
      </c>
      <c r="H86" s="69"/>
      <c r="J86" s="62">
        <v>90</v>
      </c>
      <c r="K86" s="66" t="s">
        <v>173</v>
      </c>
      <c r="L86" s="69"/>
      <c r="N86" s="62">
        <v>82</v>
      </c>
      <c r="O86" s="66" t="s">
        <v>189</v>
      </c>
      <c r="P86" s="69"/>
      <c r="R86" s="62">
        <v>90</v>
      </c>
      <c r="S86" s="66" t="s">
        <v>223</v>
      </c>
      <c r="T86" s="69"/>
    </row>
    <row r="87" spans="2:20" ht="14.25" thickBot="1" x14ac:dyDescent="0.2">
      <c r="B87" s="62">
        <v>100</v>
      </c>
      <c r="C87" s="68" t="s">
        <v>103</v>
      </c>
      <c r="D87" s="69"/>
      <c r="F87" s="62">
        <v>100</v>
      </c>
      <c r="G87" s="68" t="s">
        <v>79</v>
      </c>
      <c r="H87" s="69"/>
      <c r="J87" s="62">
        <v>100</v>
      </c>
      <c r="K87" s="66" t="s">
        <v>233</v>
      </c>
      <c r="L87" s="69"/>
      <c r="N87" s="62">
        <v>100</v>
      </c>
      <c r="O87" s="66" t="s">
        <v>247</v>
      </c>
      <c r="P87" s="69"/>
      <c r="R87" s="62">
        <v>100</v>
      </c>
      <c r="S87" s="66" t="s">
        <v>224</v>
      </c>
      <c r="T87" s="69"/>
    </row>
    <row r="88" spans="2:20" ht="14.25" thickBot="1" x14ac:dyDescent="0.2">
      <c r="B88" s="62">
        <v>110</v>
      </c>
      <c r="C88" s="68" t="s">
        <v>57</v>
      </c>
      <c r="D88" s="69"/>
      <c r="F88" s="62">
        <v>110</v>
      </c>
      <c r="G88" s="68" t="s">
        <v>58</v>
      </c>
      <c r="H88" s="69"/>
      <c r="J88" s="62">
        <v>110</v>
      </c>
      <c r="K88" s="66" t="s">
        <v>333</v>
      </c>
      <c r="L88" s="69"/>
      <c r="N88" s="62">
        <v>110</v>
      </c>
      <c r="O88" s="66" t="s">
        <v>343</v>
      </c>
      <c r="P88" s="69"/>
      <c r="R88" s="62">
        <v>110</v>
      </c>
      <c r="S88" s="66" t="s">
        <v>359</v>
      </c>
      <c r="T88" s="69"/>
    </row>
    <row r="89" spans="2:20" ht="14.25" thickBot="1" x14ac:dyDescent="0.2">
      <c r="B89" s="62">
        <v>120</v>
      </c>
      <c r="C89" s="68" t="s">
        <v>311</v>
      </c>
      <c r="D89" s="69"/>
      <c r="F89" s="62">
        <v>120</v>
      </c>
      <c r="G89" s="68" t="s">
        <v>306</v>
      </c>
      <c r="H89" s="69"/>
      <c r="J89" s="62">
        <v>120</v>
      </c>
      <c r="K89" s="66" t="s">
        <v>335</v>
      </c>
      <c r="L89" s="69"/>
      <c r="N89" s="62">
        <v>120</v>
      </c>
      <c r="O89" s="66" t="s">
        <v>345</v>
      </c>
      <c r="P89" s="69"/>
      <c r="R89" s="62">
        <v>120</v>
      </c>
      <c r="S89" s="66" t="s">
        <v>363</v>
      </c>
      <c r="T89" s="69"/>
    </row>
    <row r="90" spans="2:20" ht="14.25" thickBot="1" x14ac:dyDescent="0.2">
      <c r="B90" s="62">
        <v>130</v>
      </c>
      <c r="C90" s="68" t="s">
        <v>381</v>
      </c>
      <c r="D90" s="69"/>
      <c r="F90" s="62">
        <v>130</v>
      </c>
      <c r="G90" s="68" t="s">
        <v>383</v>
      </c>
      <c r="H90" s="69"/>
      <c r="J90" s="62">
        <v>130</v>
      </c>
      <c r="K90" s="66" t="s">
        <v>395</v>
      </c>
      <c r="L90" s="69"/>
      <c r="N90" s="62">
        <v>130</v>
      </c>
      <c r="O90" s="66" t="s">
        <v>399</v>
      </c>
      <c r="P90" s="69"/>
      <c r="R90" s="62">
        <v>130</v>
      </c>
      <c r="S90" s="66" t="s">
        <v>406</v>
      </c>
      <c r="T90" s="69"/>
    </row>
    <row r="92" spans="2:20" ht="14.25" x14ac:dyDescent="0.15">
      <c r="S92" s="77" t="s">
        <v>292</v>
      </c>
    </row>
    <row r="93" spans="2:20" ht="14.25" x14ac:dyDescent="0.15">
      <c r="S93" s="78" t="s">
        <v>293</v>
      </c>
    </row>
    <row r="107" spans="18:19" x14ac:dyDescent="0.15">
      <c r="R107" s="57"/>
      <c r="S107" s="57"/>
    </row>
    <row r="108" spans="18:19" x14ac:dyDescent="0.15">
      <c r="R108" s="57"/>
      <c r="S108" s="57"/>
    </row>
    <row r="109" spans="18:19" x14ac:dyDescent="0.15">
      <c r="R109" s="57"/>
      <c r="S109" s="57"/>
    </row>
    <row r="110" spans="18:19" x14ac:dyDescent="0.15">
      <c r="R110" s="57"/>
      <c r="S110" s="57"/>
    </row>
    <row r="111" spans="18:19" x14ac:dyDescent="0.15">
      <c r="R111" s="57"/>
      <c r="S111" s="57"/>
    </row>
    <row r="112" spans="18:19" x14ac:dyDescent="0.15">
      <c r="R112" s="57"/>
      <c r="S112" s="57"/>
    </row>
    <row r="113" spans="18:19" x14ac:dyDescent="0.15">
      <c r="R113" s="57"/>
      <c r="S113" s="57"/>
    </row>
    <row r="114" spans="18:19" x14ac:dyDescent="0.15">
      <c r="R114" s="57"/>
      <c r="S114" s="57"/>
    </row>
    <row r="115" spans="18:19" x14ac:dyDescent="0.15">
      <c r="R115" s="57"/>
      <c r="S115" s="58"/>
    </row>
    <row r="116" spans="18:19" x14ac:dyDescent="0.15">
      <c r="R116" s="57"/>
      <c r="S116" s="57"/>
    </row>
    <row r="117" spans="18:19" x14ac:dyDescent="0.15">
      <c r="R117" s="57"/>
      <c r="S117" s="57"/>
    </row>
    <row r="118" spans="18:19" x14ac:dyDescent="0.15">
      <c r="R118" s="57"/>
      <c r="S118" s="57"/>
    </row>
    <row r="119" spans="18:19" x14ac:dyDescent="0.15">
      <c r="R119" s="57"/>
      <c r="S119" s="57"/>
    </row>
    <row r="120" spans="18:19" x14ac:dyDescent="0.15">
      <c r="R120" s="57"/>
      <c r="S120" s="57"/>
    </row>
    <row r="121" spans="18:19" x14ac:dyDescent="0.15">
      <c r="R121" s="57"/>
      <c r="S121" s="57"/>
    </row>
    <row r="122" spans="18:19" x14ac:dyDescent="0.15">
      <c r="R122" s="57"/>
      <c r="S122" s="57"/>
    </row>
    <row r="123" spans="18:19" x14ac:dyDescent="0.15">
      <c r="R123" s="57"/>
      <c r="S123" s="57"/>
    </row>
    <row r="124" spans="18:19" x14ac:dyDescent="0.15">
      <c r="R124" s="57"/>
      <c r="S124" s="57"/>
    </row>
    <row r="125" spans="18:19" x14ac:dyDescent="0.15">
      <c r="R125" s="57"/>
      <c r="S125" s="57"/>
    </row>
    <row r="126" spans="18:19" x14ac:dyDescent="0.15">
      <c r="R126" s="57"/>
      <c r="S126" s="57"/>
    </row>
    <row r="127" spans="18:19" x14ac:dyDescent="0.15">
      <c r="R127" s="57"/>
      <c r="S127" s="57"/>
    </row>
    <row r="128" spans="18:19" x14ac:dyDescent="0.15">
      <c r="R128" s="57"/>
      <c r="S128" s="57"/>
    </row>
    <row r="129" spans="18:19" x14ac:dyDescent="0.15">
      <c r="R129" s="57"/>
      <c r="S129" s="57"/>
    </row>
    <row r="130" spans="18:19" x14ac:dyDescent="0.15">
      <c r="R130" s="57"/>
      <c r="S130" s="57"/>
    </row>
    <row r="131" spans="18:19" x14ac:dyDescent="0.15">
      <c r="R131" s="57"/>
      <c r="S131" s="57"/>
    </row>
    <row r="132" spans="18:19" x14ac:dyDescent="0.15">
      <c r="R132" s="57"/>
      <c r="S132" s="57"/>
    </row>
    <row r="133" spans="18:19" x14ac:dyDescent="0.15">
      <c r="R133" s="57"/>
      <c r="S133" s="57"/>
    </row>
    <row r="134" spans="18:19" x14ac:dyDescent="0.15">
      <c r="R134" s="57"/>
      <c r="S134" s="57"/>
    </row>
    <row r="135" spans="18:19" x14ac:dyDescent="0.15">
      <c r="R135" s="57"/>
      <c r="S135" s="57"/>
    </row>
    <row r="136" spans="18:19" x14ac:dyDescent="0.15">
      <c r="R136" s="57"/>
      <c r="S136" s="57"/>
    </row>
    <row r="137" spans="18:19" x14ac:dyDescent="0.15">
      <c r="R137" s="57"/>
      <c r="S137" s="57"/>
    </row>
    <row r="138" spans="18:19" x14ac:dyDescent="0.15">
      <c r="R138" s="57"/>
      <c r="S138" s="57"/>
    </row>
    <row r="139" spans="18:19" x14ac:dyDescent="0.15">
      <c r="R139" s="57"/>
      <c r="S139" s="57"/>
    </row>
    <row r="140" spans="18:19" x14ac:dyDescent="0.15">
      <c r="R140" s="57"/>
      <c r="S140" s="57"/>
    </row>
    <row r="141" spans="18:19" x14ac:dyDescent="0.15">
      <c r="R141" s="57"/>
      <c r="S141" s="57"/>
    </row>
    <row r="142" spans="18:19" x14ac:dyDescent="0.15">
      <c r="R142" s="57"/>
      <c r="S142" s="57"/>
    </row>
    <row r="143" spans="18:19" x14ac:dyDescent="0.15">
      <c r="R143" s="57"/>
      <c r="S143" s="57"/>
    </row>
    <row r="144" spans="18:19" x14ac:dyDescent="0.15">
      <c r="R144" s="57"/>
      <c r="S144" s="57"/>
    </row>
    <row r="145" spans="18:19" x14ac:dyDescent="0.15">
      <c r="R145" s="57"/>
      <c r="S145" s="57"/>
    </row>
    <row r="146" spans="18:19" x14ac:dyDescent="0.15">
      <c r="R146" s="57"/>
      <c r="S146" s="57"/>
    </row>
    <row r="147" spans="18:19" x14ac:dyDescent="0.15">
      <c r="R147" s="57"/>
      <c r="S147" s="57"/>
    </row>
    <row r="148" spans="18:19" x14ac:dyDescent="0.15">
      <c r="R148" s="57"/>
      <c r="S148" s="57"/>
    </row>
    <row r="149" spans="18:19" x14ac:dyDescent="0.15">
      <c r="R149" s="57"/>
      <c r="S149" s="57"/>
    </row>
    <row r="150" spans="18:19" x14ac:dyDescent="0.15">
      <c r="R150" s="57"/>
      <c r="S150" s="57"/>
    </row>
    <row r="151" spans="18:19" x14ac:dyDescent="0.15">
      <c r="R151" s="57"/>
      <c r="S151" s="57"/>
    </row>
    <row r="152" spans="18:19" x14ac:dyDescent="0.15">
      <c r="R152" s="57"/>
      <c r="S152" s="57"/>
    </row>
    <row r="153" spans="18:19" x14ac:dyDescent="0.15">
      <c r="R153" s="57"/>
      <c r="S153" s="57"/>
    </row>
    <row r="154" spans="18:19" x14ac:dyDescent="0.15">
      <c r="R154" s="57"/>
      <c r="S154" s="57"/>
    </row>
    <row r="155" spans="18:19" x14ac:dyDescent="0.15">
      <c r="R155" s="57"/>
      <c r="S155" s="57"/>
    </row>
    <row r="156" spans="18:19" x14ac:dyDescent="0.15">
      <c r="R156" s="57"/>
      <c r="S156" s="57"/>
    </row>
    <row r="157" spans="18:19" x14ac:dyDescent="0.15">
      <c r="R157" s="57"/>
      <c r="S157" s="57"/>
    </row>
    <row r="158" spans="18:19" x14ac:dyDescent="0.15">
      <c r="R158" s="57"/>
      <c r="S158" s="57"/>
    </row>
    <row r="159" spans="18:19" x14ac:dyDescent="0.15">
      <c r="R159" s="57"/>
      <c r="S159" s="57"/>
    </row>
    <row r="160" spans="18:19" x14ac:dyDescent="0.15">
      <c r="R160" s="57"/>
      <c r="S160" s="57"/>
    </row>
    <row r="161" spans="18:19" x14ac:dyDescent="0.15">
      <c r="R161" s="57"/>
      <c r="S161" s="57"/>
    </row>
    <row r="162" spans="18:19" x14ac:dyDescent="0.15">
      <c r="R162" s="57"/>
      <c r="S162" s="57"/>
    </row>
    <row r="163" spans="18:19" x14ac:dyDescent="0.15">
      <c r="R163" s="57"/>
      <c r="S163" s="57"/>
    </row>
    <row r="164" spans="18:19" x14ac:dyDescent="0.15">
      <c r="R164" s="57"/>
      <c r="S164" s="57"/>
    </row>
    <row r="165" spans="18:19" x14ac:dyDescent="0.15">
      <c r="R165" s="57"/>
      <c r="S165" s="57"/>
    </row>
    <row r="166" spans="18:19" x14ac:dyDescent="0.15">
      <c r="R166" s="57"/>
      <c r="S166" s="57"/>
    </row>
    <row r="167" spans="18:19" x14ac:dyDescent="0.15">
      <c r="R167" s="57"/>
      <c r="S167" s="57"/>
    </row>
    <row r="168" spans="18:19" x14ac:dyDescent="0.15">
      <c r="R168" s="57"/>
      <c r="S168" s="57"/>
    </row>
    <row r="169" spans="18:19" x14ac:dyDescent="0.15">
      <c r="R169" s="57"/>
      <c r="S169" s="57"/>
    </row>
    <row r="170" spans="18:19" x14ac:dyDescent="0.15">
      <c r="R170" s="57"/>
      <c r="S170" s="57"/>
    </row>
    <row r="171" spans="18:19" x14ac:dyDescent="0.15">
      <c r="R171" s="57"/>
      <c r="S171" s="57"/>
    </row>
    <row r="172" spans="18:19" x14ac:dyDescent="0.15">
      <c r="R172" s="57"/>
      <c r="S172" s="57"/>
    </row>
    <row r="204" spans="18:19" x14ac:dyDescent="0.15">
      <c r="R204" s="56"/>
      <c r="S204" s="56"/>
    </row>
    <row r="285" spans="14:15" x14ac:dyDescent="0.15">
      <c r="N285" s="57"/>
      <c r="O285" s="57"/>
    </row>
    <row r="286" spans="14:15" x14ac:dyDescent="0.15">
      <c r="N286" s="57"/>
      <c r="O286" s="57"/>
    </row>
    <row r="287" spans="14:15" x14ac:dyDescent="0.15">
      <c r="N287" s="57"/>
      <c r="O287" s="57"/>
    </row>
    <row r="288" spans="14:15" x14ac:dyDescent="0.15">
      <c r="N288" s="57"/>
      <c r="O288" s="57"/>
    </row>
    <row r="289" spans="14:15" x14ac:dyDescent="0.15">
      <c r="N289" s="57"/>
      <c r="O289" s="57"/>
    </row>
    <row r="290" spans="14:15" x14ac:dyDescent="0.15">
      <c r="N290" s="57"/>
      <c r="O290" s="57"/>
    </row>
    <row r="291" spans="14:15" x14ac:dyDescent="0.15">
      <c r="N291" s="57"/>
      <c r="O291" s="57"/>
    </row>
    <row r="292" spans="14:15" x14ac:dyDescent="0.15">
      <c r="N292" s="57"/>
      <c r="O292" s="57"/>
    </row>
    <row r="293" spans="14:15" x14ac:dyDescent="0.15">
      <c r="N293" s="57"/>
      <c r="O293" s="57"/>
    </row>
    <row r="294" spans="14:15" x14ac:dyDescent="0.15">
      <c r="N294" s="57"/>
      <c r="O294" s="57"/>
    </row>
    <row r="295" spans="14:15" x14ac:dyDescent="0.15">
      <c r="N295" s="57"/>
      <c r="O295" s="57"/>
    </row>
    <row r="296" spans="14:15" x14ac:dyDescent="0.15">
      <c r="N296" s="57"/>
      <c r="O296" s="57"/>
    </row>
    <row r="297" spans="14:15" x14ac:dyDescent="0.15">
      <c r="N297" s="57"/>
      <c r="O297" s="57"/>
    </row>
    <row r="298" spans="14:15" x14ac:dyDescent="0.15">
      <c r="N298" s="57"/>
      <c r="O298" s="57"/>
    </row>
    <row r="299" spans="14:15" x14ac:dyDescent="0.15">
      <c r="N299" s="57"/>
      <c r="O299" s="57"/>
    </row>
    <row r="300" spans="14:15" x14ac:dyDescent="0.15">
      <c r="N300" s="57"/>
      <c r="O300" s="57"/>
    </row>
    <row r="301" spans="14:15" x14ac:dyDescent="0.15">
      <c r="N301" s="57"/>
      <c r="O301" s="57"/>
    </row>
    <row r="302" spans="14:15" x14ac:dyDescent="0.15">
      <c r="N302" s="57"/>
      <c r="O302" s="57"/>
    </row>
    <row r="303" spans="14:15" x14ac:dyDescent="0.15">
      <c r="N303" s="57"/>
      <c r="O303" s="57"/>
    </row>
    <row r="304" spans="14:15" x14ac:dyDescent="0.15">
      <c r="N304" s="57"/>
      <c r="O304" s="57"/>
    </row>
    <row r="305" spans="14:15" x14ac:dyDescent="0.15">
      <c r="N305" s="57"/>
      <c r="O305" s="57"/>
    </row>
    <row r="306" spans="14:15" x14ac:dyDescent="0.15">
      <c r="N306" s="57"/>
      <c r="O306" s="57"/>
    </row>
    <row r="307" spans="14:15" x14ac:dyDescent="0.15">
      <c r="N307" s="57"/>
      <c r="O307" s="57"/>
    </row>
    <row r="308" spans="14:15" x14ac:dyDescent="0.15">
      <c r="N308" s="57"/>
      <c r="O308" s="57"/>
    </row>
    <row r="309" spans="14:15" x14ac:dyDescent="0.15">
      <c r="N309" s="57"/>
      <c r="O309" s="57"/>
    </row>
    <row r="310" spans="14:15" x14ac:dyDescent="0.15">
      <c r="N310" s="57"/>
      <c r="O310" s="57"/>
    </row>
    <row r="311" spans="14:15" x14ac:dyDescent="0.15">
      <c r="N311" s="57"/>
      <c r="O311" s="57"/>
    </row>
    <row r="312" spans="14:15" x14ac:dyDescent="0.15">
      <c r="N312" s="57"/>
      <c r="O312" s="57"/>
    </row>
    <row r="313" spans="14:15" x14ac:dyDescent="0.15">
      <c r="N313" s="57"/>
      <c r="O313" s="57"/>
    </row>
    <row r="314" spans="14:15" x14ac:dyDescent="0.15">
      <c r="N314" s="57"/>
      <c r="O314" s="57"/>
    </row>
    <row r="315" spans="14:15" x14ac:dyDescent="0.15">
      <c r="N315" s="57"/>
      <c r="O315" s="57"/>
    </row>
    <row r="316" spans="14:15" x14ac:dyDescent="0.15">
      <c r="N316" s="57"/>
      <c r="O316" s="57"/>
    </row>
    <row r="317" spans="14:15" x14ac:dyDescent="0.15">
      <c r="N317" s="57"/>
      <c r="O317" s="57"/>
    </row>
    <row r="318" spans="14:15" x14ac:dyDescent="0.15">
      <c r="N318" s="57"/>
      <c r="O318" s="57"/>
    </row>
    <row r="319" spans="14:15" x14ac:dyDescent="0.15">
      <c r="N319" s="57"/>
      <c r="O319" s="57"/>
    </row>
    <row r="320" spans="14:15" x14ac:dyDescent="0.15">
      <c r="N320" s="57"/>
      <c r="O320" s="57"/>
    </row>
    <row r="321" spans="14:15" x14ac:dyDescent="0.15">
      <c r="N321" s="57"/>
      <c r="O321" s="57"/>
    </row>
    <row r="322" spans="14:15" x14ac:dyDescent="0.15">
      <c r="N322" s="57"/>
      <c r="O322" s="57"/>
    </row>
    <row r="323" spans="14:15" x14ac:dyDescent="0.15">
      <c r="N323" s="57"/>
      <c r="O323" s="57"/>
    </row>
    <row r="324" spans="14:15" x14ac:dyDescent="0.15">
      <c r="N324" s="57"/>
      <c r="O324" s="57"/>
    </row>
    <row r="325" spans="14:15" x14ac:dyDescent="0.15">
      <c r="N325" s="57"/>
      <c r="O325" s="57"/>
    </row>
    <row r="326" spans="14:15" x14ac:dyDescent="0.15">
      <c r="N326" s="57"/>
      <c r="O326" s="57"/>
    </row>
    <row r="327" spans="14:15" x14ac:dyDescent="0.15">
      <c r="N327" s="57"/>
      <c r="O327" s="57"/>
    </row>
    <row r="328" spans="14:15" x14ac:dyDescent="0.15">
      <c r="N328" s="57"/>
      <c r="O328" s="57"/>
    </row>
    <row r="329" spans="14:15" x14ac:dyDescent="0.15">
      <c r="N329" s="57"/>
      <c r="O329" s="57"/>
    </row>
    <row r="330" spans="14:15" x14ac:dyDescent="0.15">
      <c r="N330" s="57"/>
      <c r="O330" s="57"/>
    </row>
    <row r="331" spans="14:15" x14ac:dyDescent="0.15">
      <c r="N331" s="57"/>
      <c r="O331" s="57"/>
    </row>
    <row r="332" spans="14:15" x14ac:dyDescent="0.15">
      <c r="N332" s="57"/>
      <c r="O332" s="57"/>
    </row>
    <row r="333" spans="14:15" x14ac:dyDescent="0.15">
      <c r="N333" s="57"/>
      <c r="O333" s="57"/>
    </row>
    <row r="334" spans="14:15" x14ac:dyDescent="0.15">
      <c r="N334" s="57"/>
      <c r="O334" s="57"/>
    </row>
    <row r="335" spans="14:15" x14ac:dyDescent="0.15">
      <c r="N335" s="57"/>
      <c r="O335" s="57"/>
    </row>
    <row r="336" spans="14:15" x14ac:dyDescent="0.15">
      <c r="N336" s="57"/>
      <c r="O336" s="57"/>
    </row>
    <row r="337" spans="14:15" x14ac:dyDescent="0.15">
      <c r="N337" s="57"/>
      <c r="O337" s="57"/>
    </row>
    <row r="338" spans="14:15" x14ac:dyDescent="0.15">
      <c r="N338" s="57"/>
      <c r="O338" s="57"/>
    </row>
    <row r="339" spans="14:15" x14ac:dyDescent="0.15">
      <c r="N339" s="57"/>
      <c r="O339" s="57"/>
    </row>
    <row r="340" spans="14:15" x14ac:dyDescent="0.15">
      <c r="N340" s="57"/>
      <c r="O340" s="57"/>
    </row>
    <row r="341" spans="14:15" x14ac:dyDescent="0.15">
      <c r="N341" s="57"/>
      <c r="O341" s="57"/>
    </row>
    <row r="342" spans="14:15" x14ac:dyDescent="0.15">
      <c r="N342" s="57"/>
      <c r="O342" s="57"/>
    </row>
    <row r="343" spans="14:15" x14ac:dyDescent="0.15">
      <c r="N343" s="57"/>
      <c r="O343" s="57"/>
    </row>
    <row r="344" spans="14:15" x14ac:dyDescent="0.15">
      <c r="N344" s="57"/>
      <c r="O344" s="57"/>
    </row>
    <row r="345" spans="14:15" x14ac:dyDescent="0.15">
      <c r="N345" s="57"/>
      <c r="O345" s="57"/>
    </row>
    <row r="346" spans="14:15" x14ac:dyDescent="0.15">
      <c r="N346" s="57"/>
      <c r="O346" s="57"/>
    </row>
    <row r="347" spans="14:15" x14ac:dyDescent="0.15">
      <c r="N347" s="57"/>
      <c r="O347" s="57"/>
    </row>
    <row r="348" spans="14:15" x14ac:dyDescent="0.15">
      <c r="N348" s="57"/>
      <c r="O348" s="57"/>
    </row>
    <row r="349" spans="14:15" x14ac:dyDescent="0.15">
      <c r="N349" s="57"/>
      <c r="O349" s="57"/>
    </row>
    <row r="350" spans="14:15" x14ac:dyDescent="0.15">
      <c r="N350" s="57"/>
      <c r="O350" s="57"/>
    </row>
    <row r="351" spans="14:15" x14ac:dyDescent="0.15">
      <c r="N351" s="57"/>
      <c r="O351" s="57"/>
    </row>
    <row r="352" spans="14:15" x14ac:dyDescent="0.15">
      <c r="N352" s="57"/>
      <c r="O352" s="57"/>
    </row>
    <row r="353" spans="14:15" x14ac:dyDescent="0.15">
      <c r="N353" s="57"/>
      <c r="O353" s="57"/>
    </row>
    <row r="354" spans="14:15" x14ac:dyDescent="0.15">
      <c r="N354" s="57"/>
      <c r="O354" s="57"/>
    </row>
    <row r="355" spans="14:15" x14ac:dyDescent="0.15">
      <c r="N355" s="57"/>
      <c r="O355" s="57"/>
    </row>
    <row r="356" spans="14:15" x14ac:dyDescent="0.15">
      <c r="N356" s="57"/>
      <c r="O356" s="57"/>
    </row>
    <row r="388" spans="14:15" x14ac:dyDescent="0.15">
      <c r="N388" s="56"/>
      <c r="O388" s="56"/>
    </row>
  </sheetData>
  <phoneticPr fontId="1"/>
  <hyperlinks>
    <hyperlink ref="S93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SKILL</vt:lpstr>
      <vt:lpstr>SKILLS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2014-08-04T12:04:56Z</dcterms:modified>
</cp:coreProperties>
</file>