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3875" windowHeight="9225" tabRatio="794" activeTab="0"/>
  </bookViews>
  <sheets>
    <sheet name="PLAN_S1" sheetId="1" r:id="rId1"/>
  </sheets>
  <definedNames>
    <definedName name="CAT1">#REF!</definedName>
    <definedName name="CAT2">#REF!</definedName>
    <definedName name="CAT3">#REF!</definedName>
    <definedName name="FLG00">#REF!</definedName>
    <definedName name="HHH1">#REF!</definedName>
    <definedName name="HHH2">#REF!</definedName>
    <definedName name="NDD1">#REF!</definedName>
    <definedName name="NDD2">#REF!</definedName>
    <definedName name="_xlnm.Print_Area" localSheetId="0">'PLAN_S1'!$F$11:$AE$32</definedName>
    <definedName name="_xlnm.Print_Titles" localSheetId="0">'PLAN_S1'!$F:$S,'PLAN_S1'!$4:$10</definedName>
    <definedName name="TBL_TEN">#REF!</definedName>
    <definedName name="TBLS1">'PLAN_S1'!$F$11:$S$29</definedName>
    <definedName name="TBLS11">'PLAN_S1'!$G$13:$S$16</definedName>
    <definedName name="TBLS12">'PLAN_S1'!$G$18:$S$21</definedName>
    <definedName name="TBLS13">'PLAN_S1'!$G$23:$S$26</definedName>
    <definedName name="ｽｹｼﾞｭｰﾙ表">#REF!</definedName>
    <definedName name="一時">#REF!</definedName>
    <definedName name="稼動時間1日" localSheetId="0">'PLAN_S1'!$P$8</definedName>
    <definedName name="稼動時間1日">#REF!</definedName>
    <definedName name="月">#REF!</definedName>
    <definedName name="日程表">#REF!</definedName>
    <definedName name="年度" localSheetId="0">'PLAN_S1'!$M$5</definedName>
    <definedName name="年度">#REF!</definedName>
  </definedNames>
  <calcPr fullCalcOnLoad="1"/>
</workbook>
</file>

<file path=xl/sharedStrings.xml><?xml version="1.0" encoding="utf-8"?>
<sst xmlns="http://schemas.openxmlformats.org/spreadsheetml/2006/main" count="55" uniqueCount="48">
  <si>
    <t>予想工数</t>
  </si>
  <si>
    <t>稼働日数</t>
  </si>
  <si>
    <t>識別用</t>
  </si>
  <si>
    <t>fun1</t>
  </si>
  <si>
    <t>備考</t>
  </si>
  <si>
    <t>担当</t>
  </si>
  <si>
    <t>計</t>
  </si>
  <si>
    <t>Stat</t>
  </si>
  <si>
    <t>Pri</t>
  </si>
  <si>
    <t>Start</t>
  </si>
  <si>
    <t>End</t>
  </si>
  <si>
    <t>計量士試験</t>
  </si>
  <si>
    <t>模擬試験</t>
  </si>
  <si>
    <t>テキスト</t>
  </si>
  <si>
    <t>計量管理概論</t>
  </si>
  <si>
    <t>計量管理概論</t>
  </si>
  <si>
    <t>基礎知識</t>
  </si>
  <si>
    <t>基礎知識</t>
  </si>
  <si>
    <t>質量の計算</t>
  </si>
  <si>
    <t>質量の計算</t>
  </si>
  <si>
    <t>法規</t>
  </si>
  <si>
    <t>法規</t>
  </si>
  <si>
    <t>10/2願書配布・10/16～/31受験願書受付</t>
  </si>
  <si>
    <t>2/6-講習会</t>
  </si>
  <si>
    <t>H15</t>
  </si>
  <si>
    <t>H16</t>
  </si>
  <si>
    <t>H17</t>
  </si>
  <si>
    <t>H18</t>
  </si>
  <si>
    <t>　　■</t>
  </si>
  <si>
    <t>■■■■</t>
  </si>
  <si>
    <t>■■■■</t>
  </si>
  <si>
    <t>（一般）</t>
  </si>
  <si>
    <t>■■</t>
  </si>
  <si>
    <t>■</t>
  </si>
  <si>
    <t>試験3/4</t>
  </si>
  <si>
    <t>最終　模擬試験</t>
  </si>
  <si>
    <t>11/7～日本計量振興協会講習会</t>
  </si>
  <si>
    <t>2/6～日本計量振興協会講習会</t>
  </si>
  <si>
    <t>是非でないが余裕があれば参加</t>
  </si>
  <si>
    <t>できる限る参加が望ましい</t>
  </si>
  <si>
    <t>最初に現在の実力試し</t>
  </si>
  <si>
    <t>一通りこなし、力試し</t>
  </si>
  <si>
    <t>？</t>
  </si>
  <si>
    <t>（予備）</t>
  </si>
  <si>
    <t>傾向別過去問題集</t>
  </si>
  <si>
    <t>１日当たり5～6頁</t>
  </si>
  <si>
    <t>準備講習会</t>
  </si>
  <si>
    <t>直前講習会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</si>
</sst>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&quot;\&quot;#,##0.00_);[Red]\(&quot;\&quot;#,##0.00\)"/>
    <numFmt numFmtId="179" formatCode="yy/m/d"/>
    <numFmt numFmtId="180" formatCode="0_);[Red]\(0\)"/>
    <numFmt numFmtId="181" formatCode="0.0_ "/>
    <numFmt numFmtId="182" formatCode="m/d\ h:mm"/>
    <numFmt numFmtId="183" formatCode="0_ "/>
    <numFmt numFmtId="184" formatCode="&quot;枚数＝&quot;0_);[Red]\(0\)"/>
    <numFmt numFmtId="185" formatCode="&quot;h:mm:ss=&quot;[h]:mm:ss"/>
    <numFmt numFmtId="186" formatCode="[h]:mm"/>
    <numFmt numFmtId="187" formatCode="0.0_);[Red]\(0.0\)"/>
    <numFmt numFmtId="188" formatCode="0.00_);[Red]\(0.00\)"/>
    <numFmt numFmtId="189" formatCode="0.0_ ;[Red]\-0.0\ "/>
    <numFmt numFmtId="190" formatCode="0_ ;[Red]\-0\ "/>
    <numFmt numFmtId="191" formatCode="dd\ hh:mm"/>
    <numFmt numFmtId="192" formatCode="&quot;(&quot;0_ &quot;)&quot;"/>
    <numFmt numFmtId="193" formatCode="0_ &quot;)&quot;"/>
    <numFmt numFmtId="194" formatCode="0.0%"/>
    <numFmt numFmtId="195" formatCode="&quot;作成日:&quot;yyyy/m/d"/>
    <numFmt numFmtId="196" formatCode="&quot;消化率 &quot;0%"/>
    <numFmt numFmtId="197" formatCode="mm&quot;月&quot;"/>
    <numFmt numFmtId="198" formatCode="&quot;計 &quot;0_)&quot;個&quot;;[Red]\(0\)"/>
    <numFmt numFmtId="199" formatCode="&quot;(&quot;0_)&quot;)&quot;;[Red]\(0\)"/>
    <numFmt numFmtId="200" formatCode="0_)&quot;個&quot;;[Red]\(0\)"/>
    <numFmt numFmtId="201" formatCode="&quot;計 &quot;0_)&quot;ｈ&quot;;[Red]\(0\)"/>
    <numFmt numFmtId="202" formatCode="0_)&quot;ｈ&quot;;[Red]\(0\)"/>
    <numFmt numFmtId="203" formatCode="&quot;'&quot;yy/m&quot;月&quot;"/>
    <numFmt numFmtId="204" formatCode="0.000_ "/>
    <numFmt numFmtId="205" formatCode="0.00_ "/>
    <numFmt numFmtId="206" formatCode="&quot;残h &quot;[h]:mm"/>
    <numFmt numFmtId="207" formatCode="yyyy/mm"/>
    <numFmt numFmtId="208" formatCode="0.0_)&quot;h&quot;;[Red]\(0\)"/>
    <numFmt numFmtId="209" formatCode="&quot;(&quot;@&quot;)&quot;"/>
    <numFmt numFmtId="210" formatCode="&quot;小計 &quot;0.0_ "/>
    <numFmt numFmtId="211" formatCode="#,##0.0_);[Red]\(#,##0.0\)"/>
    <numFmt numFmtId="212" formatCode="&quot;\&quot;#,##0.000;&quot;\&quot;\-#,##0.000"/>
    <numFmt numFmtId="213" formatCode="#,##0.0_ "/>
    <numFmt numFmtId="214" formatCode="&quot;-&quot;0_);[Red]\(0\)"/>
    <numFmt numFmtId="215" formatCode="yy&quot;年度１／４期&quot;"/>
    <numFmt numFmtId="216" formatCode="yy&quot;年度２／４期&quot;"/>
    <numFmt numFmtId="217" formatCode="yy&quot;年度３／４期&quot;"/>
    <numFmt numFmtId="218" formatCode="yy&quot;年度４／４期&quot;"/>
    <numFmt numFmtId="219" formatCode="[$-411]ggge&quot;年&quot;m&quot;月&quot;d&quot;日&quot;;@"/>
    <numFmt numFmtId="220" formatCode="0_ &quot;年度&quot;;[Red]\-0\ "/>
    <numFmt numFmtId="221" formatCode="[$-411]ggge&quot;年&quot;m&quot;月&quot;d&quot;日～&quot;;@"/>
    <numFmt numFmtId="222" formatCode="d;@"/>
    <numFmt numFmtId="223" formatCode="0_)&quot;)&quot;;[Red]\(0\)"/>
    <numFmt numFmtId="224" formatCode="0_ &quot;]&quot;"/>
    <numFmt numFmtId="225" formatCode="dd"/>
    <numFmt numFmtId="226" formatCode="0%&quot;終了&quot;"/>
    <numFmt numFmtId="227" formatCode="0_ &quot;月&quot;"/>
    <numFmt numFmtId="228" formatCode="&quot;残 &quot;0_ ;[Red]\-0\ "/>
    <numFmt numFmtId="229" formatCode="yy_mm&quot;月&quot;"/>
    <numFmt numFmtId="230" formatCode="0_ &quot;問/日&quot;"/>
    <numFmt numFmtId="231" formatCode="0_ &quot;日要&quot;"/>
    <numFmt numFmtId="232" formatCode="&quot;約&quot;0_)&quot;頁&quot;;[Red]\(0\)"/>
    <numFmt numFmtId="233" formatCode="&quot;計&quot;0_)&quot;頁&quot;;[Red]\(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2.1"/>
      <color indexed="12"/>
      <name val="ＭＳ Ｐゴシック"/>
      <family val="3"/>
    </font>
    <font>
      <u val="single"/>
      <sz val="12.1"/>
      <color indexed="36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9"/>
      <color indexed="22"/>
      <name val="ＭＳ Ｐゴシック"/>
      <family val="3"/>
    </font>
    <font>
      <sz val="11"/>
      <color indexed="22"/>
      <name val="ＭＳ Ｐゴシック"/>
      <family val="3"/>
    </font>
    <font>
      <sz val="10"/>
      <color indexed="22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92" fontId="10" fillId="0" borderId="0" xfId="0" applyNumberFormat="1" applyFont="1" applyBorder="1" applyAlignment="1">
      <alignment/>
    </xf>
    <xf numFmtId="19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80" fontId="12" fillId="0" borderId="0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180" fontId="12" fillId="0" borderId="0" xfId="0" applyNumberFormat="1" applyFont="1" applyBorder="1" applyAlignment="1">
      <alignment horizontal="right"/>
    </xf>
    <xf numFmtId="183" fontId="11" fillId="0" borderId="0" xfId="0" applyNumberFormat="1" applyFont="1" applyBorder="1" applyAlignment="1">
      <alignment/>
    </xf>
    <xf numFmtId="180" fontId="10" fillId="0" borderId="0" xfId="0" applyNumberFormat="1" applyFont="1" applyBorder="1" applyAlignment="1">
      <alignment horizontal="right"/>
    </xf>
    <xf numFmtId="195" fontId="4" fillId="0" borderId="0" xfId="0" applyNumberFormat="1" applyFont="1" applyBorder="1" applyAlignment="1">
      <alignment horizontal="right" vertical="center"/>
    </xf>
    <xf numFmtId="196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92" fontId="5" fillId="0" borderId="0" xfId="0" applyNumberFormat="1" applyFont="1" applyAlignment="1">
      <alignment/>
    </xf>
    <xf numFmtId="193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88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92" fontId="5" fillId="0" borderId="1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 wrapText="1"/>
    </xf>
    <xf numFmtId="180" fontId="4" fillId="0" borderId="3" xfId="0" applyNumberFormat="1" applyFont="1" applyBorder="1" applyAlignment="1">
      <alignment horizontal="center" wrapText="1"/>
    </xf>
    <xf numFmtId="197" fontId="0" fillId="0" borderId="4" xfId="0" applyNumberFormat="1" applyBorder="1" applyAlignment="1">
      <alignment/>
    </xf>
    <xf numFmtId="197" fontId="0" fillId="0" borderId="3" xfId="0" applyNumberFormat="1" applyBorder="1" applyAlignment="1">
      <alignment/>
    </xf>
    <xf numFmtId="192" fontId="5" fillId="0" borderId="5" xfId="0" applyNumberFormat="1" applyFont="1" applyBorder="1" applyAlignment="1">
      <alignment vertical="top"/>
    </xf>
    <xf numFmtId="180" fontId="0" fillId="0" borderId="6" xfId="0" applyNumberFormat="1" applyBorder="1" applyAlignment="1" quotePrefix="1">
      <alignment vertical="top"/>
    </xf>
    <xf numFmtId="0" fontId="5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180" fontId="4" fillId="0" borderId="8" xfId="0" applyNumberFormat="1" applyFont="1" applyBorder="1" applyAlignment="1">
      <alignment horizontal="right"/>
    </xf>
    <xf numFmtId="180" fontId="0" fillId="0" borderId="5" xfId="0" applyNumberFormat="1" applyFill="1" applyBorder="1" applyAlignment="1">
      <alignment/>
    </xf>
    <xf numFmtId="180" fontId="0" fillId="0" borderId="7" xfId="0" applyNumberFormat="1" applyFill="1" applyBorder="1" applyAlignment="1">
      <alignment/>
    </xf>
    <xf numFmtId="180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99" fontId="0" fillId="0" borderId="5" xfId="0" applyNumberFormat="1" applyFill="1" applyBorder="1" applyAlignment="1">
      <alignment/>
    </xf>
    <xf numFmtId="199" fontId="0" fillId="0" borderId="7" xfId="0" applyNumberFormat="1" applyFill="1" applyBorder="1" applyAlignment="1">
      <alignment/>
    </xf>
    <xf numFmtId="197" fontId="5" fillId="0" borderId="5" xfId="0" applyNumberFormat="1" applyFont="1" applyFill="1" applyBorder="1" applyAlignment="1">
      <alignment/>
    </xf>
    <xf numFmtId="180" fontId="5" fillId="0" borderId="7" xfId="0" applyNumberFormat="1" applyFont="1" applyFill="1" applyBorder="1" applyAlignment="1">
      <alignment/>
    </xf>
    <xf numFmtId="180" fontId="6" fillId="0" borderId="5" xfId="0" applyNumberFormat="1" applyFont="1" applyFill="1" applyBorder="1" applyAlignment="1">
      <alignment/>
    </xf>
    <xf numFmtId="180" fontId="5" fillId="0" borderId="5" xfId="0" applyNumberFormat="1" applyFont="1" applyFill="1" applyBorder="1" applyAlignment="1">
      <alignment/>
    </xf>
    <xf numFmtId="0" fontId="15" fillId="0" borderId="9" xfId="0" applyFont="1" applyBorder="1" applyAlignment="1">
      <alignment/>
    </xf>
    <xf numFmtId="192" fontId="15" fillId="0" borderId="9" xfId="0" applyNumberFormat="1" applyFont="1" applyBorder="1" applyAlignment="1">
      <alignment/>
    </xf>
    <xf numFmtId="183" fontId="15" fillId="0" borderId="9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Alignment="1">
      <alignment/>
    </xf>
    <xf numFmtId="180" fontId="17" fillId="0" borderId="14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0" fontId="5" fillId="0" borderId="5" xfId="0" applyFont="1" applyFill="1" applyBorder="1" applyAlignment="1">
      <alignment vertical="top"/>
    </xf>
    <xf numFmtId="192" fontId="5" fillId="0" borderId="5" xfId="0" applyNumberFormat="1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180" fontId="0" fillId="0" borderId="6" xfId="0" applyNumberFormat="1" applyFont="1" applyFill="1" applyBorder="1" applyAlignment="1" quotePrefix="1">
      <alignment vertical="top"/>
    </xf>
    <xf numFmtId="0" fontId="5" fillId="0" borderId="5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198" fontId="5" fillId="0" borderId="8" xfId="0" applyNumberFormat="1" applyFont="1" applyFill="1" applyBorder="1" applyAlignment="1">
      <alignment horizontal="right"/>
    </xf>
    <xf numFmtId="197" fontId="0" fillId="0" borderId="5" xfId="0" applyNumberFormat="1" applyFont="1" applyFill="1" applyBorder="1" applyAlignment="1">
      <alignment/>
    </xf>
    <xf numFmtId="180" fontId="0" fillId="0" borderId="7" xfId="0" applyNumberFormat="1" applyFont="1" applyFill="1" applyBorder="1" applyAlignment="1">
      <alignment/>
    </xf>
    <xf numFmtId="180" fontId="0" fillId="0" borderId="5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199" fontId="4" fillId="0" borderId="8" xfId="0" applyNumberFormat="1" applyFont="1" applyFill="1" applyBorder="1" applyAlignment="1">
      <alignment horizontal="right"/>
    </xf>
    <xf numFmtId="0" fontId="14" fillId="0" borderId="5" xfId="0" applyFont="1" applyFill="1" applyBorder="1" applyAlignment="1">
      <alignment vertical="top"/>
    </xf>
    <xf numFmtId="200" fontId="4" fillId="0" borderId="8" xfId="0" applyNumberFormat="1" applyFont="1" applyFill="1" applyBorder="1" applyAlignment="1">
      <alignment horizontal="right"/>
    </xf>
    <xf numFmtId="180" fontId="5" fillId="0" borderId="6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right"/>
    </xf>
    <xf numFmtId="192" fontId="5" fillId="0" borderId="0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190" fontId="5" fillId="0" borderId="0" xfId="0" applyNumberFormat="1" applyFont="1" applyBorder="1" applyAlignment="1">
      <alignment horizontal="right"/>
    </xf>
    <xf numFmtId="190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 applyProtection="1">
      <alignment/>
      <protection locked="0"/>
    </xf>
    <xf numFmtId="180" fontId="4" fillId="0" borderId="0" xfId="0" applyNumberFormat="1" applyFont="1" applyFill="1" applyBorder="1" applyAlignment="1" applyProtection="1">
      <alignment/>
      <protection locked="0"/>
    </xf>
    <xf numFmtId="191" fontId="19" fillId="0" borderId="0" xfId="0" applyNumberFormat="1" applyFont="1" applyFill="1" applyBorder="1" applyAlignment="1" applyProtection="1">
      <alignment/>
      <protection locked="0"/>
    </xf>
    <xf numFmtId="191" fontId="4" fillId="0" borderId="0" xfId="0" applyNumberFormat="1" applyFont="1" applyFill="1" applyBorder="1" applyAlignment="1" applyProtection="1">
      <alignment/>
      <protection locked="0"/>
    </xf>
    <xf numFmtId="191" fontId="20" fillId="0" borderId="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193" fontId="10" fillId="0" borderId="5" xfId="0" applyNumberFormat="1" applyFont="1" applyBorder="1" applyAlignment="1">
      <alignment vertical="top"/>
    </xf>
    <xf numFmtId="183" fontId="10" fillId="0" borderId="5" xfId="0" applyNumberFormat="1" applyFont="1" applyFill="1" applyBorder="1" applyAlignment="1">
      <alignment vertical="top"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 vertical="top"/>
    </xf>
    <xf numFmtId="214" fontId="5" fillId="0" borderId="5" xfId="0" applyNumberFormat="1" applyFont="1" applyBorder="1" applyAlignment="1">
      <alignment vertical="top"/>
    </xf>
    <xf numFmtId="214" fontId="5" fillId="0" borderId="5" xfId="0" applyNumberFormat="1" applyFont="1" applyFill="1" applyBorder="1" applyAlignment="1">
      <alignment vertical="top"/>
    </xf>
    <xf numFmtId="0" fontId="18" fillId="0" borderId="16" xfId="0" applyFont="1" applyBorder="1" applyAlignment="1">
      <alignment vertical="top"/>
    </xf>
    <xf numFmtId="0" fontId="21" fillId="0" borderId="17" xfId="0" applyFont="1" applyFill="1" applyBorder="1" applyAlignment="1">
      <alignment vertical="top"/>
    </xf>
    <xf numFmtId="0" fontId="21" fillId="0" borderId="18" xfId="0" applyFont="1" applyFill="1" applyBorder="1" applyAlignment="1">
      <alignment vertical="top"/>
    </xf>
    <xf numFmtId="0" fontId="18" fillId="0" borderId="19" xfId="0" applyFont="1" applyBorder="1" applyAlignment="1">
      <alignment vertical="top"/>
    </xf>
    <xf numFmtId="215" fontId="0" fillId="0" borderId="20" xfId="0" applyNumberFormat="1" applyBorder="1" applyAlignment="1" quotePrefix="1">
      <alignment horizontal="centerContinuous"/>
    </xf>
    <xf numFmtId="215" fontId="0" fillId="0" borderId="21" xfId="0" applyNumberFormat="1" applyBorder="1" applyAlignment="1" quotePrefix="1">
      <alignment horizontal="centerContinuous"/>
    </xf>
    <xf numFmtId="215" fontId="0" fillId="0" borderId="22" xfId="0" applyNumberFormat="1" applyBorder="1" applyAlignment="1" quotePrefix="1">
      <alignment horizontal="centerContinuous"/>
    </xf>
    <xf numFmtId="216" fontId="0" fillId="0" borderId="20" xfId="0" applyNumberFormat="1" applyBorder="1" applyAlignment="1" quotePrefix="1">
      <alignment horizontal="centerContinuous"/>
    </xf>
    <xf numFmtId="217" fontId="0" fillId="0" borderId="20" xfId="0" applyNumberFormat="1" applyBorder="1" applyAlignment="1" quotePrefix="1">
      <alignment horizontal="centerContinuous"/>
    </xf>
    <xf numFmtId="218" fontId="0" fillId="0" borderId="20" xfId="0" applyNumberFormat="1" applyBorder="1" applyAlignment="1" quotePrefix="1">
      <alignment horizontal="centerContinuous"/>
    </xf>
    <xf numFmtId="219" fontId="21" fillId="0" borderId="0" xfId="0" applyNumberFormat="1" applyFont="1" applyBorder="1" applyAlignment="1">
      <alignment/>
    </xf>
    <xf numFmtId="220" fontId="13" fillId="0" borderId="0" xfId="0" applyNumberFormat="1" applyFont="1" applyBorder="1" applyAlignment="1">
      <alignment vertical="top"/>
    </xf>
    <xf numFmtId="19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2" xfId="0" applyFont="1" applyFill="1" applyBorder="1" applyAlignment="1">
      <alignment wrapText="1"/>
    </xf>
    <xf numFmtId="183" fontId="0" fillId="0" borderId="0" xfId="0" applyNumberFormat="1" applyBorder="1" applyAlignment="1">
      <alignment/>
    </xf>
    <xf numFmtId="180" fontId="4" fillId="0" borderId="5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/>
    </xf>
    <xf numFmtId="192" fontId="10" fillId="0" borderId="0" xfId="0" applyNumberFormat="1" applyFont="1" applyAlignment="1">
      <alignment/>
    </xf>
    <xf numFmtId="193" fontId="10" fillId="0" borderId="0" xfId="0" applyNumberFormat="1" applyFont="1" applyAlignment="1">
      <alignment/>
    </xf>
    <xf numFmtId="180" fontId="12" fillId="0" borderId="23" xfId="0" applyNumberFormat="1" applyFont="1" applyBorder="1" applyAlignment="1">
      <alignment/>
    </xf>
    <xf numFmtId="180" fontId="0" fillId="0" borderId="5" xfId="0" applyNumberFormat="1" applyFill="1" applyBorder="1" applyAlignment="1">
      <alignment horizontal="right"/>
    </xf>
    <xf numFmtId="180" fontId="0" fillId="0" borderId="5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180" fontId="0" fillId="0" borderId="7" xfId="0" applyNumberFormat="1" applyFill="1" applyBorder="1" applyAlignment="1">
      <alignment horizontal="right"/>
    </xf>
    <xf numFmtId="180" fontId="0" fillId="0" borderId="5" xfId="0" applyNumberFormat="1" applyFill="1" applyBorder="1" applyAlignment="1">
      <alignment horizontal="left"/>
    </xf>
    <xf numFmtId="180" fontId="18" fillId="0" borderId="7" xfId="0" applyNumberFormat="1" applyFont="1" applyFill="1" applyBorder="1" applyAlignment="1">
      <alignment/>
    </xf>
    <xf numFmtId="0" fontId="22" fillId="0" borderId="18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15" fillId="0" borderId="12" xfId="0" applyFont="1" applyFill="1" applyBorder="1" applyAlignment="1">
      <alignment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232" fontId="0" fillId="0" borderId="6" xfId="0" applyNumberFormat="1" applyFill="1" applyBorder="1" applyAlignment="1">
      <alignment vertical="top"/>
    </xf>
    <xf numFmtId="233" fontId="1" fillId="0" borderId="6" xfId="0" applyNumberFormat="1" applyFont="1" applyFill="1" applyBorder="1" applyAlignment="1">
      <alignment vertical="top"/>
    </xf>
    <xf numFmtId="0" fontId="22" fillId="0" borderId="17" xfId="0" applyFont="1" applyFill="1" applyBorder="1" applyAlignment="1">
      <alignment vertical="top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133350</xdr:colOff>
      <xdr:row>6</xdr:row>
      <xdr:rowOff>133350</xdr:rowOff>
    </xdr:from>
    <xdr:to>
      <xdr:col>18</xdr:col>
      <xdr:colOff>523875</xdr:colOff>
      <xdr:row>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52575" y="1323975"/>
          <a:ext cx="3895725" cy="304800"/>
        </a:xfrm>
        <a:prstGeom prst="rect">
          <a:avLst/>
        </a:prstGeom>
        <a:solidFill>
          <a:srgbClr val="FFFFC0">
            <a:alpha val="55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一般計量士用です、必要に応じ適宜修正してください。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H34"/>
  <sheetViews>
    <sheetView showGridLines="0" tabSelected="1" workbookViewId="0" topLeftCell="A1">
      <pane xSplit="19" ySplit="10" topLeftCell="T11" activePane="bottomRight" state="frozen"/>
      <selection pane="topLeft" activeCell="A1" sqref="A1"/>
      <selection pane="topRight" activeCell="T1" sqref="T1"/>
      <selection pane="bottomLeft" activeCell="A11" sqref="A11"/>
      <selection pane="bottomRight" activeCell="J9" sqref="J9"/>
    </sheetView>
  </sheetViews>
  <sheetFormatPr defaultColWidth="9.00390625" defaultRowHeight="13.5"/>
  <cols>
    <col min="1" max="1" width="2.625" style="0" customWidth="1"/>
    <col min="2" max="2" width="3.125" style="90" hidden="1" customWidth="1"/>
    <col min="3" max="3" width="2.625" style="90" hidden="1" customWidth="1"/>
    <col min="4" max="4" width="4.25390625" style="91" hidden="1" customWidth="1"/>
    <col min="5" max="5" width="3.125" style="90" hidden="1" customWidth="1"/>
    <col min="6" max="6" width="2.625" style="16" customWidth="1"/>
    <col min="7" max="7" width="4.25390625" style="17" customWidth="1"/>
    <col min="8" max="9" width="3.25390625" style="18" customWidth="1"/>
    <col min="10" max="10" width="2.625" style="0" customWidth="1"/>
    <col min="11" max="11" width="2.75390625" style="0" customWidth="1"/>
    <col min="12" max="12" width="7.125" style="0" customWidth="1"/>
    <col min="13" max="13" width="21.00390625" style="0" customWidth="1"/>
    <col min="14" max="14" width="2.625" style="77" hidden="1" customWidth="1"/>
    <col min="15" max="15" width="2.375" style="77" hidden="1" customWidth="1"/>
    <col min="16" max="16" width="9.875" style="22" customWidth="1"/>
    <col min="17" max="17" width="2.625" style="16" customWidth="1"/>
    <col min="18" max="18" width="2.625" style="23" customWidth="1"/>
    <col min="19" max="19" width="8.625" style="59" customWidth="1"/>
    <col min="20" max="25" width="7.625" style="0" hidden="1" customWidth="1"/>
    <col min="26" max="31" width="7.625" style="0" customWidth="1"/>
  </cols>
  <sheetData>
    <row r="1" spans="2:31" s="7" customFormat="1" ht="9.75" customHeight="1">
      <c r="B1" s="90"/>
      <c r="C1" s="90"/>
      <c r="D1" s="91"/>
      <c r="E1" s="90"/>
      <c r="F1" s="4"/>
      <c r="G1" s="5"/>
      <c r="H1" s="6"/>
      <c r="I1" s="6"/>
      <c r="N1" s="117"/>
      <c r="O1" s="117"/>
      <c r="Q1" s="4"/>
      <c r="R1" s="8"/>
      <c r="S1" s="9"/>
      <c r="T1" s="10"/>
      <c r="W1" s="10"/>
      <c r="X1" s="10"/>
      <c r="Y1" s="10"/>
      <c r="Z1" s="10"/>
      <c r="AA1" s="10"/>
      <c r="AB1" s="10"/>
      <c r="AC1" s="10"/>
      <c r="AD1" s="10"/>
      <c r="AE1" s="10"/>
    </row>
    <row r="2" spans="2:31" s="7" customFormat="1" ht="9.75" customHeight="1">
      <c r="B2" s="90"/>
      <c r="C2" s="90"/>
      <c r="D2" s="91"/>
      <c r="E2" s="90"/>
      <c r="F2" s="4"/>
      <c r="G2" s="5"/>
      <c r="H2" s="6"/>
      <c r="I2" s="6"/>
      <c r="N2" s="117"/>
      <c r="O2" s="117"/>
      <c r="Q2" s="4"/>
      <c r="R2" s="4"/>
      <c r="S2" s="11"/>
      <c r="T2" s="12"/>
      <c r="W2" s="12"/>
      <c r="X2" s="12"/>
      <c r="Y2" s="12"/>
      <c r="Z2" s="12"/>
      <c r="AA2" s="12"/>
      <c r="AB2" s="12"/>
      <c r="AC2" s="12"/>
      <c r="AD2" s="12"/>
      <c r="AE2" s="12"/>
    </row>
    <row r="3" spans="2:31" s="7" customFormat="1" ht="9.75" customHeight="1">
      <c r="B3" s="90"/>
      <c r="C3" s="90"/>
      <c r="D3" s="91"/>
      <c r="E3" s="90"/>
      <c r="F3" s="4"/>
      <c r="G3" s="5"/>
      <c r="H3" s="6"/>
      <c r="I3" s="6"/>
      <c r="N3" s="117"/>
      <c r="O3" s="117"/>
      <c r="Q3" s="4"/>
      <c r="R3" s="4"/>
      <c r="S3" s="11"/>
      <c r="T3" s="12"/>
      <c r="W3" s="12"/>
      <c r="X3" s="12"/>
      <c r="Y3" s="12"/>
      <c r="Z3" s="12"/>
      <c r="AA3" s="12"/>
      <c r="AB3" s="12"/>
      <c r="AC3" s="12"/>
      <c r="AD3" s="12"/>
      <c r="AE3" s="12"/>
    </row>
    <row r="4" spans="2:20" s="7" customFormat="1" ht="24.75" customHeight="1">
      <c r="B4" s="90"/>
      <c r="C4" s="90"/>
      <c r="D4" s="91"/>
      <c r="E4" s="90"/>
      <c r="F4" s="4"/>
      <c r="G4" s="5"/>
      <c r="H4" s="6"/>
      <c r="I4" s="6"/>
      <c r="M4" s="108">
        <f ca="1">NOW()</f>
        <v>39011.928115856485</v>
      </c>
      <c r="N4" s="117"/>
      <c r="O4" s="117"/>
      <c r="Q4" s="4"/>
      <c r="R4" s="4"/>
      <c r="S4" s="13"/>
      <c r="T4" s="12"/>
    </row>
    <row r="5" spans="2:19" s="110" customFormat="1" ht="30" customHeight="1">
      <c r="B5" s="90"/>
      <c r="C5" s="90"/>
      <c r="D5" s="91"/>
      <c r="E5" s="90"/>
      <c r="F5" s="81"/>
      <c r="G5" s="81"/>
      <c r="H5" s="81"/>
      <c r="I5" s="81"/>
      <c r="M5" s="109">
        <v>2006</v>
      </c>
      <c r="N5" s="118"/>
      <c r="O5" s="118"/>
      <c r="Q5" s="81"/>
      <c r="R5" s="82"/>
      <c r="S5" s="83"/>
    </row>
    <row r="6" spans="2:31" s="111" customFormat="1" ht="9.75" customHeight="1">
      <c r="B6" s="90"/>
      <c r="C6" s="90"/>
      <c r="D6" s="91"/>
      <c r="E6" s="90"/>
      <c r="F6" s="23"/>
      <c r="G6" s="79"/>
      <c r="H6" s="80"/>
      <c r="I6" s="80"/>
      <c r="J6" s="112"/>
      <c r="K6" s="78"/>
      <c r="L6" s="78"/>
      <c r="M6" s="14">
        <v>38961</v>
      </c>
      <c r="N6" s="3"/>
      <c r="O6" s="3"/>
      <c r="Q6" s="23"/>
      <c r="R6" s="78"/>
      <c r="S6" s="15"/>
      <c r="T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</row>
    <row r="7" spans="2:32" s="114" customFormat="1" ht="12" customHeight="1">
      <c r="B7" s="90"/>
      <c r="C7" s="90"/>
      <c r="D7" s="91"/>
      <c r="E7" s="90"/>
      <c r="F7" s="16"/>
      <c r="G7" s="17"/>
      <c r="H7" s="18"/>
      <c r="I7" s="18"/>
      <c r="J7" s="115"/>
      <c r="K7" s="20"/>
      <c r="L7" s="20"/>
      <c r="M7" s="20"/>
      <c r="N7" s="119"/>
      <c r="O7" s="119"/>
      <c r="P7" s="21"/>
      <c r="Q7" s="4"/>
      <c r="R7" s="8" t="s">
        <v>0</v>
      </c>
      <c r="S7" s="11"/>
      <c r="T7" s="113"/>
      <c r="U7" s="111"/>
      <c r="V7" s="111"/>
      <c r="W7" s="113"/>
      <c r="X7" s="113"/>
      <c r="Y7" s="113"/>
      <c r="Z7" s="113"/>
      <c r="AA7" s="113"/>
      <c r="AB7" s="113"/>
      <c r="AC7" s="113"/>
      <c r="AD7" s="113"/>
      <c r="AE7" s="113"/>
      <c r="AF7" s="111"/>
    </row>
    <row r="8" spans="10:32" ht="12.75" customHeight="1">
      <c r="J8" s="19"/>
      <c r="K8" s="20"/>
      <c r="L8" s="20"/>
      <c r="M8" s="20"/>
      <c r="N8" s="120"/>
      <c r="O8" s="120"/>
      <c r="P8" s="21"/>
      <c r="Q8" s="127"/>
      <c r="R8" s="8" t="s">
        <v>1</v>
      </c>
      <c r="S8" s="11">
        <f>SUM(T8:AE8)</f>
        <v>0</v>
      </c>
      <c r="T8" s="1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1" ht="13.5">
      <c r="A9" s="124">
        <v>1</v>
      </c>
      <c r="B9" s="125">
        <v>2</v>
      </c>
      <c r="C9" s="125">
        <v>3</v>
      </c>
      <c r="D9" s="126">
        <v>4</v>
      </c>
      <c r="E9" s="125">
        <v>5</v>
      </c>
      <c r="F9" s="127">
        <v>6</v>
      </c>
      <c r="G9" s="128">
        <v>7</v>
      </c>
      <c r="H9" s="129">
        <v>8</v>
      </c>
      <c r="I9" s="129">
        <v>9</v>
      </c>
      <c r="J9" s="124">
        <v>10</v>
      </c>
      <c r="K9" s="124">
        <v>11</v>
      </c>
      <c r="L9" s="124">
        <v>12</v>
      </c>
      <c r="M9" s="124">
        <v>13</v>
      </c>
      <c r="N9" s="138">
        <v>14</v>
      </c>
      <c r="O9" s="138">
        <v>15</v>
      </c>
      <c r="P9" s="7">
        <v>16</v>
      </c>
      <c r="Q9" s="127">
        <v>17</v>
      </c>
      <c r="R9" s="4">
        <v>18</v>
      </c>
      <c r="S9" s="130">
        <v>19</v>
      </c>
      <c r="T9" s="102">
        <f>DATE(年度,4,1)</f>
        <v>38808</v>
      </c>
      <c r="U9" s="103"/>
      <c r="V9" s="104"/>
      <c r="W9" s="105">
        <f>DATE(年度,4,1)</f>
        <v>38808</v>
      </c>
      <c r="X9" s="103"/>
      <c r="Y9" s="104"/>
      <c r="Z9" s="106">
        <f>DATE(年度,4,1)</f>
        <v>38808</v>
      </c>
      <c r="AA9" s="103"/>
      <c r="AB9" s="104"/>
      <c r="AC9" s="107">
        <f>DATE(年度,4,1)</f>
        <v>38808</v>
      </c>
      <c r="AD9" s="103"/>
      <c r="AE9" s="104"/>
    </row>
    <row r="10" spans="2:31" ht="36.75" customHeight="1" thickBot="1">
      <c r="B10" s="90" t="s">
        <v>7</v>
      </c>
      <c r="C10" s="90" t="s">
        <v>8</v>
      </c>
      <c r="D10" s="91" t="s">
        <v>9</v>
      </c>
      <c r="E10" s="90" t="s">
        <v>10</v>
      </c>
      <c r="F10" s="94"/>
      <c r="G10" s="24"/>
      <c r="H10" s="25"/>
      <c r="I10" s="25"/>
      <c r="J10" s="133" t="s">
        <v>11</v>
      </c>
      <c r="K10" s="26"/>
      <c r="L10" s="26"/>
      <c r="M10" s="27" t="s">
        <v>31</v>
      </c>
      <c r="N10" s="121" t="s">
        <v>2</v>
      </c>
      <c r="O10" s="121" t="s">
        <v>3</v>
      </c>
      <c r="P10" s="28" t="s">
        <v>4</v>
      </c>
      <c r="Q10" s="140" t="s">
        <v>5</v>
      </c>
      <c r="R10" s="141"/>
      <c r="S10" s="29" t="s">
        <v>6</v>
      </c>
      <c r="T10" s="30">
        <f>DATE(年度,4,1)</f>
        <v>38808</v>
      </c>
      <c r="U10" s="30">
        <f>DATE(年度,5,1)</f>
        <v>38838</v>
      </c>
      <c r="V10" s="30">
        <f>DATE(年度,6,1)</f>
        <v>38869</v>
      </c>
      <c r="W10" s="30">
        <f>DATE(年度,7,1)</f>
        <v>38899</v>
      </c>
      <c r="X10" s="30">
        <f>DATE(年度,8,1)</f>
        <v>38930</v>
      </c>
      <c r="Y10" s="30">
        <f>DATE(年度,9,1)</f>
        <v>38961</v>
      </c>
      <c r="Z10" s="30">
        <f>DATE(年度,10,1)</f>
        <v>38991</v>
      </c>
      <c r="AA10" s="30">
        <f>DATE(年度,11,1)</f>
        <v>39022</v>
      </c>
      <c r="AB10" s="30">
        <f>DATE(年度,12,1)</f>
        <v>39052</v>
      </c>
      <c r="AC10" s="30">
        <f>DATE(年度+1,1,1)</f>
        <v>39083</v>
      </c>
      <c r="AD10" s="30">
        <f>DATE(年度+1,2,1)</f>
        <v>39114</v>
      </c>
      <c r="AE10" s="31">
        <f>DATE(年度+1,3,1)</f>
        <v>39142</v>
      </c>
    </row>
    <row r="11" spans="2:34" s="22" customFormat="1" ht="19.5" customHeight="1" thickTop="1">
      <c r="B11" s="84" t="str">
        <f aca="true" t="shared" si="0" ref="B11:B29">IF(ISBLANK(D11),"☆",IF(ISBLANK(E11),"☆","○"))</f>
        <v>☆</v>
      </c>
      <c r="C11" s="85"/>
      <c r="D11" s="86"/>
      <c r="E11" s="87"/>
      <c r="F11" s="95">
        <v>0</v>
      </c>
      <c r="G11" s="32">
        <v>0</v>
      </c>
      <c r="H11" s="96">
        <v>0</v>
      </c>
      <c r="I11" s="92">
        <v>0</v>
      </c>
      <c r="J11" s="98"/>
      <c r="K11" s="98"/>
      <c r="L11" s="98"/>
      <c r="M11" s="101"/>
      <c r="N11" s="62"/>
      <c r="O11" s="62"/>
      <c r="P11" s="33"/>
      <c r="Q11" s="34"/>
      <c r="R11" s="35"/>
      <c r="S11" s="36"/>
      <c r="T11" s="37" t="str">
        <f aca="true" t="shared" si="1" ref="T11:Y11">IF(ISBLANK($J11),"────","")</f>
        <v>────</v>
      </c>
      <c r="U11" s="37" t="str">
        <f t="shared" si="1"/>
        <v>────</v>
      </c>
      <c r="V11" s="38" t="str">
        <f t="shared" si="1"/>
        <v>────</v>
      </c>
      <c r="W11" s="37" t="str">
        <f t="shared" si="1"/>
        <v>────</v>
      </c>
      <c r="X11" s="37" t="str">
        <f t="shared" si="1"/>
        <v>────</v>
      </c>
      <c r="Y11" s="38" t="str">
        <f t="shared" si="1"/>
        <v>────</v>
      </c>
      <c r="Z11" s="46" t="s">
        <v>22</v>
      </c>
      <c r="AA11" s="69"/>
      <c r="AB11" s="68"/>
      <c r="AC11" s="69"/>
      <c r="AD11" s="45" t="s">
        <v>23</v>
      </c>
      <c r="AE11" s="136" t="s">
        <v>34</v>
      </c>
      <c r="AF11" s="39"/>
      <c r="AG11" s="40"/>
      <c r="AH11" s="40"/>
    </row>
    <row r="12" spans="2:34" s="71" customFormat="1" ht="19.5" customHeight="1">
      <c r="B12" s="84" t="str">
        <f t="shared" si="0"/>
        <v>☆</v>
      </c>
      <c r="C12" s="85"/>
      <c r="D12" s="86"/>
      <c r="E12" s="87"/>
      <c r="F12" s="73">
        <v>1</v>
      </c>
      <c r="G12" s="61">
        <v>0</v>
      </c>
      <c r="H12" s="97">
        <v>0</v>
      </c>
      <c r="I12" s="93">
        <v>0</v>
      </c>
      <c r="J12" s="99" t="s">
        <v>12</v>
      </c>
      <c r="K12" s="99"/>
      <c r="L12" s="99"/>
      <c r="M12" s="100"/>
      <c r="N12" s="62"/>
      <c r="O12" s="62"/>
      <c r="P12" s="63"/>
      <c r="Q12" s="64"/>
      <c r="R12" s="65"/>
      <c r="S12" s="66"/>
      <c r="T12" s="67"/>
      <c r="U12" s="67"/>
      <c r="V12" s="68"/>
      <c r="W12" s="69"/>
      <c r="X12" s="69"/>
      <c r="Y12" s="68"/>
      <c r="Z12" s="37"/>
      <c r="AA12" s="37"/>
      <c r="AB12" s="38"/>
      <c r="AC12" s="37"/>
      <c r="AD12" s="37"/>
      <c r="AE12" s="38"/>
      <c r="AF12" s="37"/>
      <c r="AG12" s="70"/>
      <c r="AH12" s="70"/>
    </row>
    <row r="13" spans="2:34" s="71" customFormat="1" ht="19.5" customHeight="1">
      <c r="B13" s="84" t="str">
        <f t="shared" si="0"/>
        <v>☆</v>
      </c>
      <c r="C13" s="85"/>
      <c r="D13" s="86"/>
      <c r="E13" s="87"/>
      <c r="F13" s="73">
        <v>1</v>
      </c>
      <c r="G13" s="61">
        <v>1</v>
      </c>
      <c r="H13" s="97">
        <v>0</v>
      </c>
      <c r="I13" s="93">
        <v>0</v>
      </c>
      <c r="J13" s="99"/>
      <c r="K13" s="99" t="s">
        <v>24</v>
      </c>
      <c r="L13" s="99"/>
      <c r="M13" s="137" t="s">
        <v>40</v>
      </c>
      <c r="N13" s="62"/>
      <c r="O13" s="62"/>
      <c r="P13" s="63"/>
      <c r="Q13" s="64"/>
      <c r="R13" s="65"/>
      <c r="S13" s="66"/>
      <c r="T13" s="67"/>
      <c r="U13" s="67"/>
      <c r="V13" s="68"/>
      <c r="W13" s="69"/>
      <c r="X13" s="69"/>
      <c r="Y13" s="68"/>
      <c r="Z13" s="132" t="s">
        <v>28</v>
      </c>
      <c r="AA13" s="37"/>
      <c r="AB13" s="38"/>
      <c r="AC13" s="37"/>
      <c r="AD13" s="37"/>
      <c r="AE13" s="38"/>
      <c r="AF13" s="37"/>
      <c r="AG13" s="70"/>
      <c r="AH13" s="70"/>
    </row>
    <row r="14" spans="2:34" s="71" customFormat="1" ht="19.5" customHeight="1">
      <c r="B14" s="84" t="str">
        <f t="shared" si="0"/>
        <v>☆</v>
      </c>
      <c r="C14" s="85"/>
      <c r="D14" s="86"/>
      <c r="E14" s="87"/>
      <c r="F14" s="73">
        <v>1</v>
      </c>
      <c r="G14" s="61">
        <v>3</v>
      </c>
      <c r="H14" s="97">
        <v>0</v>
      </c>
      <c r="I14" s="93">
        <v>0</v>
      </c>
      <c r="J14" s="99"/>
      <c r="K14" s="99" t="s">
        <v>25</v>
      </c>
      <c r="L14" s="99"/>
      <c r="M14" s="137" t="s">
        <v>41</v>
      </c>
      <c r="N14" s="62"/>
      <c r="O14" s="62"/>
      <c r="P14" s="63"/>
      <c r="Q14" s="64"/>
      <c r="R14" s="65"/>
      <c r="S14" s="66"/>
      <c r="T14" s="67"/>
      <c r="U14" s="67"/>
      <c r="V14" s="68"/>
      <c r="W14" s="69"/>
      <c r="X14" s="69"/>
      <c r="Y14" s="68"/>
      <c r="Z14" s="37"/>
      <c r="AA14" s="37"/>
      <c r="AB14" s="38"/>
      <c r="AC14" s="37"/>
      <c r="AD14" s="135" t="s">
        <v>33</v>
      </c>
      <c r="AE14" s="38"/>
      <c r="AF14" s="37"/>
      <c r="AG14" s="70"/>
      <c r="AH14" s="70"/>
    </row>
    <row r="15" spans="2:34" s="71" customFormat="1" ht="19.5" customHeight="1">
      <c r="B15" s="84" t="str">
        <f t="shared" si="0"/>
        <v>☆</v>
      </c>
      <c r="C15" s="85"/>
      <c r="D15" s="86"/>
      <c r="E15" s="87"/>
      <c r="F15" s="73">
        <v>1</v>
      </c>
      <c r="G15" s="61">
        <v>4</v>
      </c>
      <c r="H15" s="97">
        <v>0</v>
      </c>
      <c r="I15" s="93">
        <v>0</v>
      </c>
      <c r="J15" s="99"/>
      <c r="K15" s="99" t="s">
        <v>26</v>
      </c>
      <c r="L15" s="99"/>
      <c r="M15" s="137" t="s">
        <v>43</v>
      </c>
      <c r="N15" s="62"/>
      <c r="O15" s="62"/>
      <c r="P15" s="63"/>
      <c r="Q15" s="64"/>
      <c r="R15" s="65"/>
      <c r="S15" s="66"/>
      <c r="T15" s="67"/>
      <c r="U15" s="67"/>
      <c r="V15" s="68"/>
      <c r="W15" s="69"/>
      <c r="X15" s="69"/>
      <c r="Y15" s="68"/>
      <c r="Z15" s="37"/>
      <c r="AA15" s="37"/>
      <c r="AB15" s="38"/>
      <c r="AC15" s="37"/>
      <c r="AD15" s="135" t="s">
        <v>42</v>
      </c>
      <c r="AE15" s="38"/>
      <c r="AF15" s="37"/>
      <c r="AG15" s="70"/>
      <c r="AH15" s="70"/>
    </row>
    <row r="16" spans="2:34" s="71" customFormat="1" ht="19.5" customHeight="1">
      <c r="B16" s="84" t="str">
        <f t="shared" si="0"/>
        <v>☆</v>
      </c>
      <c r="C16" s="85"/>
      <c r="D16" s="86"/>
      <c r="E16" s="87"/>
      <c r="F16" s="73">
        <v>1</v>
      </c>
      <c r="G16" s="61">
        <v>2</v>
      </c>
      <c r="H16" s="97">
        <v>0</v>
      </c>
      <c r="I16" s="93">
        <v>0</v>
      </c>
      <c r="J16" s="99"/>
      <c r="K16" s="99" t="s">
        <v>27</v>
      </c>
      <c r="L16" s="99"/>
      <c r="M16" s="137" t="s">
        <v>35</v>
      </c>
      <c r="N16" s="62"/>
      <c r="O16" s="62"/>
      <c r="P16" s="63"/>
      <c r="Q16" s="64"/>
      <c r="R16" s="65"/>
      <c r="S16" s="66"/>
      <c r="T16" s="67"/>
      <c r="U16" s="67"/>
      <c r="V16" s="68"/>
      <c r="W16" s="69"/>
      <c r="X16" s="69"/>
      <c r="Y16" s="68"/>
      <c r="Z16" s="37"/>
      <c r="AA16" s="37"/>
      <c r="AB16" s="38"/>
      <c r="AC16" s="37"/>
      <c r="AD16" s="131" t="s">
        <v>28</v>
      </c>
      <c r="AE16" s="38"/>
      <c r="AF16" s="37"/>
      <c r="AG16" s="70"/>
      <c r="AH16" s="70"/>
    </row>
    <row r="17" spans="2:34" s="71" customFormat="1" ht="19.5" customHeight="1">
      <c r="B17" s="84" t="str">
        <f t="shared" si="0"/>
        <v>☆</v>
      </c>
      <c r="C17" s="85"/>
      <c r="D17" s="86"/>
      <c r="E17" s="87"/>
      <c r="F17" s="73">
        <v>2</v>
      </c>
      <c r="G17" s="61">
        <v>0</v>
      </c>
      <c r="H17" s="97">
        <v>0</v>
      </c>
      <c r="I17" s="93">
        <v>0</v>
      </c>
      <c r="J17" s="144" t="s">
        <v>44</v>
      </c>
      <c r="K17" s="99"/>
      <c r="L17" s="99"/>
      <c r="M17" s="137" t="s">
        <v>45</v>
      </c>
      <c r="N17" s="62"/>
      <c r="O17" s="62"/>
      <c r="P17" s="143">
        <f>SUM(P18:P21)</f>
        <v>550</v>
      </c>
      <c r="Q17" s="64"/>
      <c r="R17" s="65"/>
      <c r="S17" s="72"/>
      <c r="T17" s="37"/>
      <c r="U17" s="37"/>
      <c r="V17" s="38"/>
      <c r="W17" s="37"/>
      <c r="X17" s="37"/>
      <c r="Y17" s="38"/>
      <c r="Z17" s="131" t="s">
        <v>32</v>
      </c>
      <c r="AA17" s="37" t="s">
        <v>29</v>
      </c>
      <c r="AB17" s="134" t="s">
        <v>30</v>
      </c>
      <c r="AC17" s="37" t="s">
        <v>29</v>
      </c>
      <c r="AD17" s="37"/>
      <c r="AE17" s="38"/>
      <c r="AF17" s="37"/>
      <c r="AG17" s="70"/>
      <c r="AH17" s="70"/>
    </row>
    <row r="18" spans="2:34" s="71" customFormat="1" ht="19.5" customHeight="1">
      <c r="B18" s="84" t="str">
        <f t="shared" si="0"/>
        <v>☆</v>
      </c>
      <c r="C18" s="85"/>
      <c r="D18" s="86"/>
      <c r="E18" s="87"/>
      <c r="F18" s="73">
        <v>2</v>
      </c>
      <c r="G18" s="61">
        <v>1</v>
      </c>
      <c r="H18" s="97">
        <v>0</v>
      </c>
      <c r="I18" s="93">
        <v>0</v>
      </c>
      <c r="J18" s="99"/>
      <c r="K18" s="99" t="s">
        <v>17</v>
      </c>
      <c r="L18" s="99"/>
      <c r="M18" s="137"/>
      <c r="N18" s="62"/>
      <c r="O18" s="62"/>
      <c r="P18" s="142">
        <v>110</v>
      </c>
      <c r="Q18" s="64"/>
      <c r="R18" s="65"/>
      <c r="S18" s="72"/>
      <c r="T18" s="37"/>
      <c r="U18" s="37"/>
      <c r="V18" s="38"/>
      <c r="W18" s="37"/>
      <c r="X18" s="37"/>
      <c r="Y18" s="38"/>
      <c r="Z18" s="37"/>
      <c r="AA18" s="37"/>
      <c r="AB18" s="38"/>
      <c r="AC18" s="37"/>
      <c r="AD18" s="37"/>
      <c r="AE18" s="38"/>
      <c r="AF18" s="37"/>
      <c r="AG18" s="70"/>
      <c r="AH18" s="70"/>
    </row>
    <row r="19" spans="2:34" s="71" customFormat="1" ht="19.5" customHeight="1">
      <c r="B19" s="84" t="str">
        <f t="shared" si="0"/>
        <v>☆</v>
      </c>
      <c r="C19" s="85"/>
      <c r="D19" s="86"/>
      <c r="E19" s="87"/>
      <c r="F19" s="73">
        <v>2</v>
      </c>
      <c r="G19" s="61">
        <v>2</v>
      </c>
      <c r="H19" s="97">
        <v>0</v>
      </c>
      <c r="I19" s="93">
        <v>0</v>
      </c>
      <c r="J19" s="99"/>
      <c r="K19" s="99" t="s">
        <v>21</v>
      </c>
      <c r="L19" s="99"/>
      <c r="M19" s="137"/>
      <c r="N19" s="62"/>
      <c r="O19" s="62"/>
      <c r="P19" s="142">
        <v>180</v>
      </c>
      <c r="Q19" s="64"/>
      <c r="R19" s="65"/>
      <c r="S19" s="72"/>
      <c r="T19" s="37"/>
      <c r="U19" s="37"/>
      <c r="V19" s="38"/>
      <c r="W19" s="37"/>
      <c r="X19" s="37"/>
      <c r="Y19" s="38"/>
      <c r="Z19" s="37"/>
      <c r="AA19" s="37"/>
      <c r="AB19" s="38"/>
      <c r="AC19" s="37"/>
      <c r="AD19" s="37"/>
      <c r="AE19" s="38"/>
      <c r="AF19" s="37"/>
      <c r="AG19" s="70"/>
      <c r="AH19" s="70"/>
    </row>
    <row r="20" spans="2:34" s="71" customFormat="1" ht="19.5" customHeight="1">
      <c r="B20" s="84" t="str">
        <f t="shared" si="0"/>
        <v>☆</v>
      </c>
      <c r="C20" s="85"/>
      <c r="D20" s="86"/>
      <c r="E20" s="87"/>
      <c r="F20" s="73">
        <v>2</v>
      </c>
      <c r="G20" s="61">
        <v>3</v>
      </c>
      <c r="H20" s="97">
        <v>0</v>
      </c>
      <c r="I20" s="93">
        <v>0</v>
      </c>
      <c r="J20" s="99"/>
      <c r="K20" s="99" t="s">
        <v>19</v>
      </c>
      <c r="L20" s="99"/>
      <c r="M20" s="137"/>
      <c r="N20" s="62"/>
      <c r="O20" s="62"/>
      <c r="P20" s="142">
        <v>110</v>
      </c>
      <c r="Q20" s="64"/>
      <c r="R20" s="65"/>
      <c r="S20" s="72"/>
      <c r="T20" s="37"/>
      <c r="U20" s="37"/>
      <c r="V20" s="38"/>
      <c r="W20" s="37"/>
      <c r="X20" s="37"/>
      <c r="Y20" s="38"/>
      <c r="Z20" s="37"/>
      <c r="AA20" s="37"/>
      <c r="AB20" s="38"/>
      <c r="AC20" s="37"/>
      <c r="AD20" s="37"/>
      <c r="AE20" s="38"/>
      <c r="AF20" s="37"/>
      <c r="AG20" s="70"/>
      <c r="AH20" s="70"/>
    </row>
    <row r="21" spans="2:34" s="71" customFormat="1" ht="19.5" customHeight="1">
      <c r="B21" s="84" t="str">
        <f t="shared" si="0"/>
        <v>☆</v>
      </c>
      <c r="C21" s="85"/>
      <c r="D21" s="86"/>
      <c r="E21" s="87"/>
      <c r="F21" s="73">
        <v>2</v>
      </c>
      <c r="G21" s="61">
        <v>4</v>
      </c>
      <c r="H21" s="97">
        <v>0</v>
      </c>
      <c r="I21" s="93">
        <v>0</v>
      </c>
      <c r="J21" s="99"/>
      <c r="K21" s="99" t="s">
        <v>15</v>
      </c>
      <c r="L21" s="99"/>
      <c r="M21" s="137"/>
      <c r="N21" s="62"/>
      <c r="O21" s="62"/>
      <c r="P21" s="142">
        <v>150</v>
      </c>
      <c r="Q21" s="64"/>
      <c r="R21" s="65"/>
      <c r="S21" s="72"/>
      <c r="T21" s="37"/>
      <c r="U21" s="37"/>
      <c r="V21" s="38"/>
      <c r="W21" s="37"/>
      <c r="X21" s="37"/>
      <c r="Y21" s="38"/>
      <c r="Z21" s="37"/>
      <c r="AA21" s="37"/>
      <c r="AB21" s="38"/>
      <c r="AC21" s="37"/>
      <c r="AD21" s="37"/>
      <c r="AE21" s="38"/>
      <c r="AF21" s="37"/>
      <c r="AG21" s="70"/>
      <c r="AH21" s="70"/>
    </row>
    <row r="22" spans="2:34" s="71" customFormat="1" ht="19.5" customHeight="1">
      <c r="B22" s="84" t="str">
        <f t="shared" si="0"/>
        <v>☆</v>
      </c>
      <c r="C22" s="85"/>
      <c r="D22" s="86"/>
      <c r="E22" s="87"/>
      <c r="F22" s="73">
        <v>3</v>
      </c>
      <c r="G22" s="61">
        <v>0</v>
      </c>
      <c r="H22" s="97">
        <v>0</v>
      </c>
      <c r="I22" s="93">
        <v>0</v>
      </c>
      <c r="J22" s="99" t="s">
        <v>13</v>
      </c>
      <c r="K22" s="99"/>
      <c r="L22" s="99"/>
      <c r="M22" s="137" t="s">
        <v>45</v>
      </c>
      <c r="N22" s="62"/>
      <c r="O22" s="62"/>
      <c r="P22" s="143">
        <f>SUM(P23:P26)</f>
        <v>520</v>
      </c>
      <c r="Q22" s="64"/>
      <c r="R22" s="65"/>
      <c r="S22" s="72"/>
      <c r="T22" s="41"/>
      <c r="U22" s="41"/>
      <c r="V22" s="42"/>
      <c r="W22" s="37"/>
      <c r="X22" s="37"/>
      <c r="Y22" s="38"/>
      <c r="Z22" s="131" t="s">
        <v>32</v>
      </c>
      <c r="AA22" s="37" t="s">
        <v>29</v>
      </c>
      <c r="AB22" s="134" t="s">
        <v>30</v>
      </c>
      <c r="AC22" s="37" t="s">
        <v>29</v>
      </c>
      <c r="AD22" s="37"/>
      <c r="AE22" s="38"/>
      <c r="AF22" s="37"/>
      <c r="AG22" s="70"/>
      <c r="AH22" s="70"/>
    </row>
    <row r="23" spans="2:34" s="71" customFormat="1" ht="19.5" customHeight="1">
      <c r="B23" s="84" t="str">
        <f t="shared" si="0"/>
        <v>☆</v>
      </c>
      <c r="C23" s="85"/>
      <c r="D23" s="86"/>
      <c r="E23" s="87"/>
      <c r="F23" s="73">
        <v>3</v>
      </c>
      <c r="G23" s="61">
        <v>1</v>
      </c>
      <c r="H23" s="97">
        <v>0</v>
      </c>
      <c r="I23" s="93">
        <v>0</v>
      </c>
      <c r="J23" s="99"/>
      <c r="K23" s="99" t="s">
        <v>16</v>
      </c>
      <c r="L23" s="99"/>
      <c r="M23" s="137"/>
      <c r="N23" s="62"/>
      <c r="O23" s="62"/>
      <c r="P23" s="142">
        <v>40</v>
      </c>
      <c r="Q23" s="64"/>
      <c r="R23" s="65"/>
      <c r="S23" s="72"/>
      <c r="T23" s="41"/>
      <c r="U23" s="41"/>
      <c r="V23" s="42"/>
      <c r="W23" s="37"/>
      <c r="X23" s="37"/>
      <c r="Y23" s="38"/>
      <c r="Z23" s="37"/>
      <c r="AA23" s="37"/>
      <c r="AB23" s="38"/>
      <c r="AC23" s="37"/>
      <c r="AD23" s="37"/>
      <c r="AE23" s="38"/>
      <c r="AF23" s="37"/>
      <c r="AG23" s="70"/>
      <c r="AH23" s="70"/>
    </row>
    <row r="24" spans="2:34" s="71" customFormat="1" ht="19.5" customHeight="1">
      <c r="B24" s="84" t="str">
        <f t="shared" si="0"/>
        <v>☆</v>
      </c>
      <c r="C24" s="85"/>
      <c r="D24" s="86"/>
      <c r="E24" s="87"/>
      <c r="F24" s="73">
        <v>3</v>
      </c>
      <c r="G24" s="61">
        <v>2</v>
      </c>
      <c r="H24" s="97">
        <v>0</v>
      </c>
      <c r="I24" s="93">
        <v>0</v>
      </c>
      <c r="J24" s="99"/>
      <c r="K24" s="99" t="s">
        <v>20</v>
      </c>
      <c r="L24" s="99"/>
      <c r="M24" s="137"/>
      <c r="N24" s="62"/>
      <c r="O24" s="62"/>
      <c r="P24" s="142">
        <v>280</v>
      </c>
      <c r="Q24" s="64"/>
      <c r="R24" s="65"/>
      <c r="S24" s="72"/>
      <c r="T24" s="41"/>
      <c r="U24" s="41"/>
      <c r="V24" s="42"/>
      <c r="W24" s="37"/>
      <c r="X24" s="37"/>
      <c r="Y24" s="38"/>
      <c r="Z24" s="37"/>
      <c r="AA24" s="37"/>
      <c r="AB24" s="38"/>
      <c r="AC24" s="37"/>
      <c r="AD24" s="37"/>
      <c r="AE24" s="38"/>
      <c r="AF24" s="37"/>
      <c r="AG24" s="70"/>
      <c r="AH24" s="70"/>
    </row>
    <row r="25" spans="2:34" s="71" customFormat="1" ht="19.5" customHeight="1">
      <c r="B25" s="84" t="str">
        <f t="shared" si="0"/>
        <v>☆</v>
      </c>
      <c r="C25" s="85"/>
      <c r="D25" s="86"/>
      <c r="E25" s="87"/>
      <c r="F25" s="73">
        <v>3</v>
      </c>
      <c r="G25" s="61">
        <v>3</v>
      </c>
      <c r="H25" s="97">
        <v>0</v>
      </c>
      <c r="I25" s="93">
        <v>0</v>
      </c>
      <c r="J25" s="99"/>
      <c r="K25" s="99" t="s">
        <v>18</v>
      </c>
      <c r="L25" s="99"/>
      <c r="M25" s="137"/>
      <c r="N25" s="62"/>
      <c r="O25" s="62"/>
      <c r="P25" s="142">
        <v>100</v>
      </c>
      <c r="Q25" s="64"/>
      <c r="R25" s="65"/>
      <c r="S25" s="72"/>
      <c r="T25" s="41"/>
      <c r="U25" s="41"/>
      <c r="V25" s="42"/>
      <c r="W25" s="37"/>
      <c r="X25" s="37"/>
      <c r="Y25" s="38"/>
      <c r="Z25" s="37"/>
      <c r="AA25" s="37"/>
      <c r="AB25" s="38"/>
      <c r="AC25" s="37"/>
      <c r="AD25" s="37"/>
      <c r="AE25" s="38"/>
      <c r="AF25" s="37"/>
      <c r="AG25" s="70"/>
      <c r="AH25" s="70"/>
    </row>
    <row r="26" spans="2:34" s="71" customFormat="1" ht="19.5" customHeight="1">
      <c r="B26" s="84" t="str">
        <f t="shared" si="0"/>
        <v>☆</v>
      </c>
      <c r="C26" s="85"/>
      <c r="D26" s="86"/>
      <c r="E26" s="87"/>
      <c r="F26" s="73">
        <v>3</v>
      </c>
      <c r="G26" s="61">
        <v>4</v>
      </c>
      <c r="H26" s="97">
        <v>0</v>
      </c>
      <c r="I26" s="93">
        <v>0</v>
      </c>
      <c r="J26" s="99"/>
      <c r="K26" s="99" t="s">
        <v>14</v>
      </c>
      <c r="L26" s="99"/>
      <c r="M26" s="137"/>
      <c r="N26" s="62"/>
      <c r="O26" s="62"/>
      <c r="P26" s="142">
        <v>100</v>
      </c>
      <c r="Q26" s="64"/>
      <c r="R26" s="65"/>
      <c r="S26" s="72"/>
      <c r="T26" s="41"/>
      <c r="U26" s="41"/>
      <c r="V26" s="42"/>
      <c r="W26" s="37"/>
      <c r="X26" s="37"/>
      <c r="Y26" s="38"/>
      <c r="Z26" s="37"/>
      <c r="AA26" s="37"/>
      <c r="AB26" s="38"/>
      <c r="AC26" s="37"/>
      <c r="AD26" s="37"/>
      <c r="AE26" s="38"/>
      <c r="AF26" s="37"/>
      <c r="AG26" s="70"/>
      <c r="AH26" s="70"/>
    </row>
    <row r="27" spans="2:34" s="3" customFormat="1" ht="19.5" customHeight="1">
      <c r="B27" s="1" t="str">
        <f>IF(ISBLANK(D27),"☆",IF(ISBLANK(E27),"☆","○"))</f>
        <v>☆</v>
      </c>
      <c r="C27" s="2"/>
      <c r="D27" s="88"/>
      <c r="E27" s="89"/>
      <c r="F27" s="73">
        <v>4</v>
      </c>
      <c r="G27" s="61">
        <v>0</v>
      </c>
      <c r="H27" s="97">
        <v>0</v>
      </c>
      <c r="I27" s="93">
        <v>0</v>
      </c>
      <c r="J27" s="99" t="s">
        <v>46</v>
      </c>
      <c r="K27" s="99"/>
      <c r="L27" s="99"/>
      <c r="M27" s="137" t="s">
        <v>38</v>
      </c>
      <c r="N27" s="62"/>
      <c r="O27" s="62"/>
      <c r="P27" s="63"/>
      <c r="Q27" s="64"/>
      <c r="R27" s="65"/>
      <c r="S27" s="74"/>
      <c r="T27" s="67"/>
      <c r="U27" s="67"/>
      <c r="V27" s="68"/>
      <c r="W27" s="69"/>
      <c r="X27" s="69"/>
      <c r="Y27" s="68"/>
      <c r="Z27" s="69"/>
      <c r="AA27" s="46" t="s">
        <v>36</v>
      </c>
      <c r="AB27" s="68"/>
      <c r="AC27" s="69"/>
      <c r="AD27" s="46"/>
      <c r="AE27" s="68"/>
      <c r="AF27" s="69"/>
      <c r="AG27" s="116"/>
      <c r="AH27" s="116"/>
    </row>
    <row r="28" spans="2:34" s="3" customFormat="1" ht="19.5" customHeight="1">
      <c r="B28" s="1" t="str">
        <f t="shared" si="0"/>
        <v>☆</v>
      </c>
      <c r="C28" s="2"/>
      <c r="D28" s="88"/>
      <c r="E28" s="89"/>
      <c r="F28" s="73">
        <v>5</v>
      </c>
      <c r="G28" s="61">
        <v>0</v>
      </c>
      <c r="H28" s="97">
        <v>0</v>
      </c>
      <c r="I28" s="93">
        <v>0</v>
      </c>
      <c r="J28" s="99" t="s">
        <v>47</v>
      </c>
      <c r="K28" s="99"/>
      <c r="L28" s="99"/>
      <c r="M28" s="137" t="s">
        <v>39</v>
      </c>
      <c r="N28" s="62"/>
      <c r="O28" s="62"/>
      <c r="P28" s="63"/>
      <c r="Q28" s="64"/>
      <c r="R28" s="65"/>
      <c r="S28" s="74"/>
      <c r="T28" s="67"/>
      <c r="U28" s="67"/>
      <c r="V28" s="68"/>
      <c r="W28" s="69"/>
      <c r="X28" s="69"/>
      <c r="Y28" s="68"/>
      <c r="Z28" s="69"/>
      <c r="AA28" s="69"/>
      <c r="AB28" s="68"/>
      <c r="AC28" s="69"/>
      <c r="AD28" s="123" t="s">
        <v>37</v>
      </c>
      <c r="AE28" s="68"/>
      <c r="AF28" s="69"/>
      <c r="AG28" s="116"/>
      <c r="AH28" s="116"/>
    </row>
    <row r="29" spans="2:34" s="3" customFormat="1" ht="19.5" customHeight="1">
      <c r="B29" s="1" t="str">
        <f t="shared" si="0"/>
        <v>☆</v>
      </c>
      <c r="C29" s="2"/>
      <c r="D29" s="86"/>
      <c r="E29" s="89"/>
      <c r="F29" s="73">
        <v>9</v>
      </c>
      <c r="G29" s="61">
        <v>0</v>
      </c>
      <c r="H29" s="97">
        <v>0</v>
      </c>
      <c r="I29" s="93">
        <v>0</v>
      </c>
      <c r="J29" s="99"/>
      <c r="K29" s="99"/>
      <c r="L29" s="99"/>
      <c r="M29" s="100"/>
      <c r="N29" s="62"/>
      <c r="O29" s="62"/>
      <c r="P29" s="63"/>
      <c r="Q29" s="64"/>
      <c r="R29" s="65"/>
      <c r="S29" s="74"/>
      <c r="T29" s="67"/>
      <c r="U29" s="67"/>
      <c r="V29" s="68"/>
      <c r="W29" s="69"/>
      <c r="X29" s="69"/>
      <c r="Y29" s="68"/>
      <c r="Z29" s="69"/>
      <c r="AA29" s="69"/>
      <c r="AB29" s="68"/>
      <c r="AC29" s="69"/>
      <c r="AD29" s="69"/>
      <c r="AE29" s="68"/>
      <c r="AF29" s="69"/>
      <c r="AG29" s="116"/>
      <c r="AH29" s="116"/>
    </row>
    <row r="30" spans="2:34" s="77" customFormat="1" ht="19.5" customHeight="1">
      <c r="B30" s="1"/>
      <c r="C30" s="2"/>
      <c r="D30" s="88"/>
      <c r="E30" s="89"/>
      <c r="F30" s="73"/>
      <c r="G30" s="61"/>
      <c r="H30" s="97"/>
      <c r="I30" s="93"/>
      <c r="J30" s="99"/>
      <c r="K30" s="99"/>
      <c r="L30" s="99"/>
      <c r="M30" s="100"/>
      <c r="N30" s="62"/>
      <c r="O30" s="62"/>
      <c r="P30" s="75"/>
      <c r="Q30" s="60"/>
      <c r="R30" s="76"/>
      <c r="S30" s="74"/>
      <c r="T30" s="43"/>
      <c r="U30" s="43"/>
      <c r="V30" s="44"/>
      <c r="W30" s="46"/>
      <c r="X30" s="46"/>
      <c r="Y30" s="44"/>
      <c r="Z30" s="46"/>
      <c r="AA30" s="46"/>
      <c r="AB30" s="44"/>
      <c r="AC30" s="46"/>
      <c r="AD30" s="46"/>
      <c r="AE30" s="44"/>
      <c r="AF30" s="37"/>
      <c r="AG30" s="70"/>
      <c r="AH30" s="70"/>
    </row>
    <row r="31" spans="2:31" s="56" customFormat="1" ht="14.25" thickBot="1">
      <c r="B31" s="90"/>
      <c r="C31" s="90"/>
      <c r="D31" s="91"/>
      <c r="E31" s="90"/>
      <c r="F31" s="47"/>
      <c r="G31" s="48"/>
      <c r="H31" s="49"/>
      <c r="I31" s="49"/>
      <c r="J31" s="50"/>
      <c r="K31" s="50"/>
      <c r="L31" s="50"/>
      <c r="M31" s="51"/>
      <c r="N31" s="139"/>
      <c r="O31" s="139"/>
      <c r="P31" s="52"/>
      <c r="Q31" s="47"/>
      <c r="R31" s="53"/>
      <c r="S31" s="57"/>
      <c r="T31" s="54"/>
      <c r="U31" s="54"/>
      <c r="V31" s="55"/>
      <c r="W31" s="54"/>
      <c r="X31" s="54"/>
      <c r="Y31" s="55"/>
      <c r="Z31" s="54"/>
      <c r="AA31" s="54"/>
      <c r="AB31" s="55"/>
      <c r="AC31" s="54"/>
      <c r="AD31" s="54"/>
      <c r="AE31" s="55"/>
    </row>
    <row r="32" ht="13.5">
      <c r="S32" s="58"/>
    </row>
    <row r="33" ht="13.5">
      <c r="S33" s="58"/>
    </row>
    <row r="34" ht="13.5">
      <c r="S34" s="5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2006-10-21T13:11:49Z</cp:lastPrinted>
  <dcterms:created xsi:type="dcterms:W3CDTF">2000-02-09T03:34:41Z</dcterms:created>
  <dcterms:modified xsi:type="dcterms:W3CDTF">2006-10-21T13:17:16Z</dcterms:modified>
  <cp:category/>
  <cp:version/>
  <cp:contentType/>
  <cp:contentStatus/>
</cp:coreProperties>
</file>