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71" windowWidth="5235" windowHeight="10425" tabRatio="517" activeTab="0"/>
  </bookViews>
  <sheets>
    <sheet name="決勝ＴＭ" sheetId="1" r:id="rId1"/>
    <sheet name="Ａブロック" sheetId="2" r:id="rId2"/>
    <sheet name="Ｂブロック" sheetId="3" r:id="rId3"/>
    <sheet name="Ｃブロック" sheetId="4" r:id="rId4"/>
    <sheet name="Ｄブロック" sheetId="5" r:id="rId5"/>
    <sheet name="Eブロック" sheetId="6" r:id="rId6"/>
    <sheet name="大会競技ルール" sheetId="7" r:id="rId7"/>
  </sheets>
  <definedNames/>
  <calcPr fullCalcOnLoad="1"/>
</workbook>
</file>

<file path=xl/sharedStrings.xml><?xml version="1.0" encoding="utf-8"?>
<sst xmlns="http://schemas.openxmlformats.org/spreadsheetml/2006/main" count="943" uniqueCount="415">
  <si>
    <t>残り試合</t>
  </si>
  <si>
    <t>試合日</t>
  </si>
  <si>
    <t>試合会場</t>
  </si>
  <si>
    <t>順位</t>
  </si>
  <si>
    <t>＜Ａブロック対戦表＞</t>
  </si>
  <si>
    <t>荏田南</t>
  </si>
  <si>
    <t>鳥山</t>
  </si>
  <si>
    <t>篠原</t>
  </si>
  <si>
    <t>川和</t>
  </si>
  <si>
    <t>勝 敗</t>
  </si>
  <si>
    <t>時間</t>
  </si>
  <si>
    <t>師岡</t>
  </si>
  <si>
    <t>＜Ｂブロック対戦表＞</t>
  </si>
  <si>
    <t>＜Ｃブロック対戦表＞</t>
  </si>
  <si>
    <t>三ツ沢</t>
  </si>
  <si>
    <t>審判</t>
  </si>
  <si>
    <t>元宮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</si>
  <si>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</si>
  <si>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</si>
  <si>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</si>
  <si>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</si>
  <si>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</si>
  <si>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</si>
  <si>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師岡ベアーズ</t>
  </si>
  <si>
    <t>南山田ライオンズ</t>
  </si>
  <si>
    <t>順 位</t>
  </si>
  <si>
    <t>早渕</t>
  </si>
  <si>
    <t>南山田</t>
  </si>
  <si>
    <t>残り試合　計　→</t>
  </si>
  <si>
    <t>六ッ川四丁目タイガース</t>
  </si>
  <si>
    <t>白山</t>
  </si>
  <si>
    <t>六ッ川</t>
  </si>
  <si>
    <t>太尾パワーズ</t>
  </si>
  <si>
    <t>太尾</t>
  </si>
  <si>
    <t>茅ヶ崎エンデバーズ</t>
  </si>
  <si>
    <t>対戦カード</t>
  </si>
  <si>
    <t>グラウンド提供</t>
  </si>
  <si>
    <t>＜Ｅブロック対戦表＞</t>
  </si>
  <si>
    <t>茅ヶ崎Ｅ</t>
  </si>
  <si>
    <t>茅ヶ崎Ｄ</t>
  </si>
  <si>
    <t>横浜球友会</t>
  </si>
  <si>
    <t>篠原イーグルス</t>
  </si>
  <si>
    <t>グラウンド提供回数</t>
  </si>
  <si>
    <t>元宮ファイターズ</t>
  </si>
  <si>
    <t>＜Ｄブロック対戦表＞</t>
  </si>
  <si>
    <t>横浜サンライズ</t>
  </si>
  <si>
    <t>鳥山ジャイアンツ</t>
  </si>
  <si>
    <t>茅ヶ崎ドリームス</t>
  </si>
  <si>
    <t>白山フレンドジュニア</t>
  </si>
  <si>
    <t>横球会</t>
  </si>
  <si>
    <t>山田バッファローズ</t>
  </si>
  <si>
    <t>山田</t>
  </si>
  <si>
    <t>＜今までの試合結果＞</t>
  </si>
  <si>
    <t>ＤＭ</t>
  </si>
  <si>
    <t>ハマ</t>
  </si>
  <si>
    <t>川和シャークス</t>
  </si>
  <si>
    <t>球友イーグルス</t>
  </si>
  <si>
    <t>三ツ沢ライオンズ</t>
  </si>
  <si>
    <t>戸塚アイアンボンドス</t>
  </si>
  <si>
    <t>戸塚ＩＢ</t>
  </si>
  <si>
    <t>永田</t>
  </si>
  <si>
    <t>笹下</t>
  </si>
  <si>
    <t>試合結果</t>
  </si>
  <si>
    <t>第１０回さわやかカップ教育リーグ・予選ブロック</t>
  </si>
  <si>
    <t>笹下トッパーズ</t>
  </si>
  <si>
    <t>ＳＥＫＩユーホーズ</t>
  </si>
  <si>
    <t>ブラック</t>
  </si>
  <si>
    <t>球友</t>
  </si>
  <si>
    <r>
      <t>S</t>
    </r>
    <r>
      <rPr>
        <sz val="11"/>
        <rFont val="ＭＳ Ｐゴシック"/>
        <family val="3"/>
      </rPr>
      <t>EKI</t>
    </r>
  </si>
  <si>
    <t>ハマ・ヤンキース</t>
  </si>
  <si>
    <t>ＤＭファイターズ</t>
  </si>
  <si>
    <t>横浜</t>
  </si>
  <si>
    <t>戸塚ホークス</t>
  </si>
  <si>
    <t>永田オックス</t>
  </si>
  <si>
    <t>東本郷</t>
  </si>
  <si>
    <t>戸塚Ｈ</t>
  </si>
  <si>
    <t>中白根</t>
  </si>
  <si>
    <t>⑥　失点の少ない方が上位</t>
  </si>
  <si>
    <r>
      <t>ブラックシャーク</t>
    </r>
    <r>
      <rPr>
        <sz val="11"/>
        <color indexed="10"/>
        <rFont val="ＭＳ Ｐゴシック"/>
        <family val="3"/>
      </rPr>
      <t>（ブロック幹事）</t>
    </r>
  </si>
  <si>
    <r>
      <t>中白根キング</t>
    </r>
    <r>
      <rPr>
        <sz val="11"/>
        <color indexed="10"/>
        <rFont val="ＭＳ Ｐゴシック"/>
        <family val="3"/>
      </rPr>
      <t>（ブロック幹事）</t>
    </r>
  </si>
  <si>
    <r>
      <t>早渕レッドファイヤーズ</t>
    </r>
    <r>
      <rPr>
        <sz val="11"/>
        <color indexed="10"/>
        <rFont val="ＭＳ Ｐゴシック"/>
        <family val="3"/>
      </rPr>
      <t>（ブロック幹事）</t>
    </r>
  </si>
  <si>
    <r>
      <t>荏田南イーグルス</t>
    </r>
    <r>
      <rPr>
        <sz val="11"/>
        <color indexed="10"/>
        <rFont val="ＭＳ Ｐゴシック"/>
        <family val="3"/>
      </rPr>
      <t>（ブロック幹事）</t>
    </r>
  </si>
  <si>
    <r>
      <t>東本郷レインボーズ</t>
    </r>
    <r>
      <rPr>
        <sz val="11"/>
        <color indexed="10"/>
        <rFont val="ＭＳ Ｐゴシック"/>
        <family val="3"/>
      </rPr>
      <t>（ブロック幹事）</t>
    </r>
  </si>
  <si>
    <t>11/4(日)</t>
  </si>
  <si>
    <t>神大寺中央公園</t>
  </si>
  <si>
    <t>球審：三 塁審：三・S・篠</t>
  </si>
  <si>
    <t>球審：S 塁審：S・三・篠</t>
  </si>
  <si>
    <t>2012年11月 3日～2013年 1月20日</t>
  </si>
  <si>
    <t>△ＳＥＫＩユーホーズ ４－４ 篠原イーグルス△</t>
  </si>
  <si>
    <t>○</t>
  </si>
  <si>
    <t>△</t>
  </si>
  <si>
    <t>●</t>
  </si>
  <si>
    <t>●荏田南イーグルス ０－１８ 太尾パワーズ○</t>
  </si>
  <si>
    <t>出し合い</t>
  </si>
  <si>
    <t>城郷小</t>
  </si>
  <si>
    <t>11/10(土)</t>
  </si>
  <si>
    <t>太尾公園</t>
  </si>
  <si>
    <t>11/11(日)</t>
  </si>
  <si>
    <t>山田小</t>
  </si>
  <si>
    <t>三ツ沢小</t>
  </si>
  <si>
    <t>六つ川西小</t>
  </si>
  <si>
    <t>●鳥山ジャイアンツ ３－１４ 東本郷レインボーズ○</t>
  </si>
  <si>
    <t>●</t>
  </si>
  <si>
    <t>○</t>
  </si>
  <si>
    <t>●三ツ沢ライオンズ ２－９ 篠原イーグルス○</t>
  </si>
  <si>
    <t>○南山田ライオンズ ８－１ 中白根キング●</t>
  </si>
  <si>
    <t>○</t>
  </si>
  <si>
    <t>●太尾パワーズ ４－８ 元宮ファイターズ○</t>
  </si>
  <si>
    <t>●六ッ川四丁目タイガース ４－６ 荏田南イーグルス○</t>
  </si>
  <si>
    <t>○三ツ沢ライオンズ ２－０ ＳＥＫＩユーホーズ●</t>
  </si>
  <si>
    <t>11/18(日)</t>
  </si>
  <si>
    <t>牛ケ谷公園</t>
  </si>
  <si>
    <t>球・二：荏田南　一・三：出し合い</t>
  </si>
  <si>
    <t>茅ヶ崎小</t>
  </si>
  <si>
    <t>11/17(土)</t>
  </si>
  <si>
    <t>森の台Ｇ</t>
  </si>
  <si>
    <t>ＤＭ</t>
  </si>
  <si>
    <t>11/17(土)</t>
  </si>
  <si>
    <t>早渕公園</t>
  </si>
  <si>
    <t>洋光台第一小</t>
  </si>
  <si>
    <t>ブラック</t>
  </si>
  <si>
    <t>ブラック</t>
  </si>
  <si>
    <t>球友Ｅ</t>
  </si>
  <si>
    <t>11/18(日)</t>
  </si>
  <si>
    <t>神無公園</t>
  </si>
  <si>
    <t xml:space="preserve"> ●山田バッファローズ ０－７ 戸塚ホークス○</t>
  </si>
  <si>
    <t>●ブラックシャーク ０－２ 篠原イーグルス○</t>
  </si>
  <si>
    <t>○ブラックシャーク １０－３ 三ツ沢ライオンズ●</t>
  </si>
  <si>
    <t>△茅ヶ崎エンデバーズ ３－３ 元宮ファイターズ△</t>
  </si>
  <si>
    <t>○茅ヶ崎ドリームス ６－４ 早渕レッドファイヤーズ●</t>
  </si>
  <si>
    <t>△球友イーグルス ３－３ ＳＥＫＩユーホーズ△</t>
  </si>
  <si>
    <t>○球友イーグルス ８－０ 笹下トッパーズ●</t>
  </si>
  <si>
    <t>●</t>
  </si>
  <si>
    <t>元宮さわやか公園</t>
  </si>
  <si>
    <t>11/24(土)</t>
  </si>
  <si>
    <t>中川小</t>
  </si>
  <si>
    <t>○早渕レッドファイヤーズ １４－０ 横浜サンライズ●</t>
  </si>
  <si>
    <t>○ＤＭファイターズ ２－０ 早渕レッドファイヤーズ●</t>
  </si>
  <si>
    <t>12/2(日)</t>
  </si>
  <si>
    <t>東山田公園</t>
  </si>
  <si>
    <t>12/1(土)</t>
  </si>
  <si>
    <t>東方公園</t>
  </si>
  <si>
    <t>茅ヶ崎D</t>
  </si>
  <si>
    <t>上品濃G</t>
  </si>
  <si>
    <t>戸塚IB</t>
  </si>
  <si>
    <t>●茅ヶ崎エンデバーズ ２－５ 太尾パワーズ○</t>
  </si>
  <si>
    <t>●</t>
  </si>
  <si>
    <t>○山田バッファローズ ５－４ 東本郷レインボーズ●</t>
  </si>
  <si>
    <t>保土ヶ谷Ｂ面</t>
  </si>
  <si>
    <t>●篠原イーグルス ０－２ 球友イーグルス○</t>
  </si>
  <si>
    <t>??:??</t>
  </si>
  <si>
    <t>○ブラックシャーク ２０－１ 笹下トッパーズ●</t>
  </si>
  <si>
    <t>●</t>
  </si>
  <si>
    <t>○鳥山ジャイアンツ ６－５ 永田オックス●</t>
  </si>
  <si>
    <t>○元宮ファイターズ １０－０ 荏田南イーグルス●</t>
  </si>
  <si>
    <t>○戸塚アイアンボンドス ９－０ 中白根キング●</t>
  </si>
  <si>
    <t>○茅ヶ崎ドリームス ７－２ 白山フレンドジュニア●</t>
  </si>
  <si>
    <t>みなみ台公園</t>
  </si>
  <si>
    <t>12/8(土)</t>
  </si>
  <si>
    <t>樽町球場</t>
  </si>
  <si>
    <t>12/9(日)</t>
  </si>
  <si>
    <t>PM</t>
  </si>
  <si>
    <t>白山Ｇ</t>
  </si>
  <si>
    <t>12/9(日)</t>
  </si>
  <si>
    <t>日下小第二Ｇ</t>
  </si>
  <si>
    <t>SEKI</t>
  </si>
  <si>
    <t>●ＳＥＫＩユーホーズ ０－１２ ブラックシャーク○</t>
  </si>
  <si>
    <t>●茅ヶ崎ドリームス １－８ 川和シャークス○</t>
  </si>
  <si>
    <t>○師岡ベアーズ １１－５ 中白根キング○</t>
  </si>
  <si>
    <t>●笹下トッパーズ ０－１５ 篠原イーグルス○</t>
  </si>
  <si>
    <t>●白山フレンドジュニア ３－４ 横浜サンライズ○</t>
  </si>
  <si>
    <t>12/16(日)</t>
  </si>
  <si>
    <t>三菱Ｇ</t>
  </si>
  <si>
    <t>東本郷</t>
  </si>
  <si>
    <t>12/15(土)</t>
  </si>
  <si>
    <t>洋光台第一中</t>
  </si>
  <si>
    <t>日下小第二Ｇ</t>
  </si>
  <si>
    <t>●笹下トッパーズ ２－１７ ＳＥＫＩユーホーズ○</t>
  </si>
  <si>
    <t>○球友イーグルス １３－２ 三ツ沢ライオンズ●</t>
  </si>
  <si>
    <t>○元宮ファイターズ １８－３ 六ッ川四丁目タイガース●</t>
  </si>
  <si>
    <t>○東本郷レインボーズ ７－３ 永田オックス●</t>
  </si>
  <si>
    <t>すみれが丘Ｇ</t>
  </si>
  <si>
    <t>12/24(月・振休)</t>
  </si>
  <si>
    <t>12/24(月・振休)</t>
  </si>
  <si>
    <t>12/23(日・祝)</t>
  </si>
  <si>
    <t>○三ツ沢ライオンズ ９－１ 笹下トッパーズ●</t>
  </si>
  <si>
    <t>○ＤＭファイターズ １３－０ 横浜サンライズ●</t>
  </si>
  <si>
    <t>●茅ヶ崎エンデバーズ １－３ 荏田南イーグルス○</t>
  </si>
  <si>
    <t>六つ川西小</t>
  </si>
  <si>
    <t>●六ッ川四丁目タイガース ０－１３ 太尾パワーズ○</t>
  </si>
  <si>
    <t>1/6(日)</t>
  </si>
  <si>
    <t>1/14(月・祝)</t>
  </si>
  <si>
    <t>ＩＨＩ・Ｇ</t>
  </si>
  <si>
    <t>球友イーグルスvsブラックシャーク</t>
  </si>
  <si>
    <t>1/12(土)</t>
  </si>
  <si>
    <t>PM</t>
  </si>
  <si>
    <t>1/13(日)</t>
  </si>
  <si>
    <t>???</t>
  </si>
  <si>
    <t>???</t>
  </si>
  <si>
    <t>修悠館高</t>
  </si>
  <si>
    <t>●白山フレンドジュニア ０－１３ 早渕レッドファイヤーズ○</t>
  </si>
  <si>
    <t>●川和シャークス ４－５ 早渕レッドファイヤーズ○</t>
  </si>
  <si>
    <t>○茅ヶ崎ドリームス １２－０ 横浜サンライズ●</t>
  </si>
  <si>
    <t>○ＤＭファイターズ ５－１ 川和シャークス●</t>
  </si>
  <si>
    <t>⇒大雪のため中止！</t>
  </si>
  <si>
    <t>○戸塚ホークス １７－３ 鳥山ジャイアンツ●</t>
  </si>
  <si>
    <t>○戸塚ホークス ８－３ 永田オックス●</t>
  </si>
  <si>
    <t>○師岡ベアーズ ４－３ 横浜球友会●</t>
  </si>
  <si>
    <t>1/20(日)</t>
  </si>
  <si>
    <t>永田小</t>
  </si>
  <si>
    <t>1/19(土)</t>
  </si>
  <si>
    <t>●</t>
  </si>
  <si>
    <t>AM</t>
  </si>
  <si>
    <t>???</t>
  </si>
  <si>
    <t>ＤＭ</t>
  </si>
  <si>
    <t>川和シャークスvs横浜サンライズ</t>
  </si>
  <si>
    <t>川和シャークスvs白山フレンドジュニア</t>
  </si>
  <si>
    <t>●師岡ベアーズ ２－４ ハマ・ヤンキース○</t>
  </si>
  <si>
    <t>○ハマ・ヤンキース １０－１ 横浜球友会●</t>
  </si>
  <si>
    <t>○ハマ・ヤンキース １５－１ 南山田ライオンズ●</t>
  </si>
  <si>
    <t>●永田オックス ５－６ 山田バッファローズ○</t>
  </si>
  <si>
    <t>△東本郷レインボーズ ４－４ 戸塚ホークス△</t>
  </si>
  <si>
    <t>●ＤＭファイターズ ２－４ 茅ヶ崎ドリームス○</t>
  </si>
  <si>
    <t>⇒ Ｇ不良により中止！</t>
  </si>
  <si>
    <t>牛久保西公園</t>
  </si>
  <si>
    <t>△南山田ライオンズ ２－２ 横浜球友会△</t>
  </si>
  <si>
    <t>●中白根キング ０－１１ 横浜球友会○</t>
  </si>
  <si>
    <t>●師岡ベアーズ ０－１２ 戸塚アイアンボンドス○</t>
  </si>
  <si>
    <t>●南山田ライオンズ ４－７ 戸塚アイアンボンドス○</t>
  </si>
  <si>
    <t>1/26(土)</t>
  </si>
  <si>
    <t>上品濃Ｇ</t>
  </si>
  <si>
    <t>1/27(日)</t>
  </si>
  <si>
    <t>片倉北Ｇ</t>
  </si>
  <si>
    <t>ハマ</t>
  </si>
  <si>
    <t>⇒ブロック最終戦です！</t>
  </si>
  <si>
    <t>1/27(日)</t>
  </si>
  <si>
    <t>○ＤＭファイターズ １３－０ 白山フレンドジュニア●</t>
  </si>
  <si>
    <t>【2013. 1.27現在】</t>
  </si>
  <si>
    <t>○茅ヶ崎エンデバーズ ６－１ 六ッ川四丁目タイガース●</t>
  </si>
  <si>
    <t>○師岡ベアーズ ６－０ 南山田ライオンズ●</t>
  </si>
  <si>
    <t>○鳥山ジャイアンツ ７－４ 山田バッファローズ●</t>
  </si>
  <si>
    <t>＜今週の試合結果＞</t>
  </si>
  <si>
    <t>●ハマ・ヤンキース ３－９ 戸塚アイアンボンドス○</t>
  </si>
  <si>
    <t>荏田南イーグルス</t>
  </si>
  <si>
    <t>早渕レッドファイヤーズ</t>
  </si>
  <si>
    <t>東本郷レインボーズ</t>
  </si>
  <si>
    <t>中白根キング</t>
  </si>
  <si>
    <t>月日（曜日）</t>
  </si>
  <si>
    <t>開始時間</t>
  </si>
  <si>
    <t>回戦</t>
  </si>
  <si>
    <t>Ｇ提供</t>
  </si>
  <si>
    <t>１回戦</t>
  </si>
  <si>
    <t>２回戦</t>
  </si>
  <si>
    <t>準々決勝</t>
  </si>
  <si>
    <t>準決勝</t>
  </si>
  <si>
    <t>決勝戦</t>
  </si>
  <si>
    <t>Ａゾーン</t>
  </si>
  <si>
    <t>Ａ１</t>
  </si>
  <si>
    <t>Ｅ５</t>
  </si>
  <si>
    <t>Ｃ５</t>
  </si>
  <si>
    <t>Ｄ５</t>
  </si>
  <si>
    <t>②</t>
  </si>
  <si>
    <t>⑧</t>
  </si>
  <si>
    <t>Ｄ２</t>
  </si>
  <si>
    <t>Ｅ３</t>
  </si>
  <si>
    <t>⑱</t>
  </si>
  <si>
    <t>⑭</t>
  </si>
  <si>
    <t>Ａ６</t>
  </si>
  <si>
    <t>Ｃ６</t>
  </si>
  <si>
    <t>③</t>
  </si>
  <si>
    <t>⑨</t>
  </si>
  <si>
    <t>Ｅ１</t>
  </si>
  <si>
    <t>Ａ２</t>
  </si>
  <si>
    <t>Ｂゾーン</t>
  </si>
  <si>
    <t>Ｂ１</t>
  </si>
  <si>
    <t>Ａ４</t>
  </si>
  <si>
    <t>④</t>
  </si>
  <si>
    <t>⑩</t>
  </si>
  <si>
    <t>Ｄ３</t>
  </si>
  <si>
    <t>Ｃ３</t>
  </si>
  <si>
    <t>Ｅ４</t>
  </si>
  <si>
    <t>Ｅ２</t>
  </si>
  <si>
    <t>⑳</t>
  </si>
  <si>
    <t>⑯</t>
  </si>
  <si>
    <t>Ｂ６</t>
  </si>
  <si>
    <t>Ａ５</t>
  </si>
  <si>
    <t>⑥</t>
  </si>
  <si>
    <t>⑫</t>
  </si>
  <si>
    <t>Ｃ２</t>
  </si>
  <si>
    <t>ＤＭファイターズ</t>
  </si>
  <si>
    <t>Ｂ２</t>
  </si>
  <si>
    <t>①</t>
  </si>
  <si>
    <t>○戸塚アイアンボンドス １－０ 横浜球友会●</t>
  </si>
  <si>
    <t>○</t>
  </si>
  <si>
    <t>得点</t>
  </si>
  <si>
    <t>失点</t>
  </si>
  <si>
    <t>計</t>
  </si>
  <si>
    <t>得失点差</t>
  </si>
  <si>
    <t>南山田</t>
  </si>
  <si>
    <t>－</t>
  </si>
  <si>
    <t>５位</t>
  </si>
  <si>
    <t>４位</t>
  </si>
  <si>
    <t>開催期間：2013年 2月 2日(土)～ 3月31日(日)</t>
  </si>
  <si>
    <r>
      <t>◎</t>
    </r>
    <r>
      <rPr>
        <sz val="12"/>
        <rFont val="ＭＳ Ｐゴシック"/>
        <family val="3"/>
      </rPr>
      <t>篠原イーグルス</t>
    </r>
  </si>
  <si>
    <r>
      <t>◎</t>
    </r>
    <r>
      <rPr>
        <sz val="12"/>
        <rFont val="ＭＳ Ｐゴシック"/>
        <family val="3"/>
      </rPr>
      <t>茅ヶ崎ドリームス</t>
    </r>
  </si>
  <si>
    <t>Ｃ１</t>
  </si>
  <si>
    <t>Ｃゾーン</t>
  </si>
  <si>
    <t>⑬</t>
  </si>
  <si>
    <t>⑰</t>
  </si>
  <si>
    <t>Ｂ３</t>
  </si>
  <si>
    <t>ハマ・ヤンキース</t>
  </si>
  <si>
    <t>Ｂ４</t>
  </si>
  <si>
    <t>①</t>
  </si>
  <si>
    <t>⑦</t>
  </si>
  <si>
    <t>Ｄ４</t>
  </si>
  <si>
    <r>
      <t>◎</t>
    </r>
    <r>
      <rPr>
        <sz val="12"/>
        <rFont val="ＭＳ Ｐゴシック"/>
        <family val="3"/>
      </rPr>
      <t>戸塚アイアンボンドス</t>
    </r>
  </si>
  <si>
    <r>
      <t>◎</t>
    </r>
    <r>
      <rPr>
        <sz val="12"/>
        <rFont val="ＭＳ Ｐゴシック"/>
        <family val="3"/>
      </rPr>
      <t>元宮ファイターズ</t>
    </r>
  </si>
  <si>
    <t>Ｄ１</t>
  </si>
  <si>
    <t>Ｄゾーン</t>
  </si>
  <si>
    <t>⑲</t>
  </si>
  <si>
    <t>⑮</t>
  </si>
  <si>
    <t>Ｃ４</t>
  </si>
  <si>
    <t>Ｂ５</t>
  </si>
  <si>
    <t>⑤</t>
  </si>
  <si>
    <t>⑪</t>
  </si>
  <si>
    <t>Ａ３</t>
  </si>
  <si>
    <t>ブラックシャーク</t>
  </si>
  <si>
    <t>ＳＥＫＩユーホーズ</t>
  </si>
  <si>
    <r>
      <t>◎</t>
    </r>
    <r>
      <rPr>
        <b/>
        <sz val="12"/>
        <rFont val="ＭＳ Ｐゴシック"/>
        <family val="3"/>
      </rPr>
      <t>…ゾーン幹事</t>
    </r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</si>
  <si>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</si>
  <si>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</si>
  <si>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</si>
  <si>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</si>
  <si>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</si>
  <si>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</si>
  <si>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</si>
  <si>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</si>
  <si>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</si>
  <si>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</si>
  <si>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</si>
  <si>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⑭</t>
  </si>
  <si>
    <t>⑮</t>
  </si>
  <si>
    <t>⑯</t>
  </si>
  <si>
    <t>⑰</t>
  </si>
  <si>
    <t>⑱</t>
  </si>
  <si>
    <t>⑲</t>
  </si>
  <si>
    <t>⑳</t>
  </si>
  <si>
    <t>2/2(土)</t>
  </si>
  <si>
    <t>2/10(日)</t>
  </si>
  <si>
    <t>●ハマ・ヤンキース ２－６ 茅ヶ崎エンデバーズ○</t>
  </si>
  <si>
    <t>●三ツ沢ライオンズ ０－２ 早渕レッドファイヤーズ○</t>
  </si>
  <si>
    <t>№</t>
  </si>
  <si>
    <t>2/9(土)</t>
  </si>
  <si>
    <t>日下小第２Ｇ</t>
  </si>
  <si>
    <t>神無公園</t>
  </si>
  <si>
    <t>元宮さわやかＧ</t>
  </si>
  <si>
    <t>白山ハイテクＧ</t>
  </si>
  <si>
    <t>●山田バッファローズ ０－７ ブラックシャーク○</t>
  </si>
  <si>
    <t>○篠原イーグルス ４－２ 茅ヶ崎エンデバーズ●</t>
  </si>
  <si>
    <t>●中白根キング ０－１０ ＤＭファイターズ○</t>
  </si>
  <si>
    <t>●白山フレンドジュニア ２－７ 球友イーグルス○</t>
  </si>
  <si>
    <t>球審：鳥山、塁審：篠原、茅ヶ崎Ｅ</t>
  </si>
  <si>
    <t>球審･２塁：元宮、１・３塁：出し合い</t>
  </si>
  <si>
    <t>特別延長</t>
  </si>
  <si>
    <t>●元宮ファイターズ ３－４ 早渕レッドファイヤーズ○</t>
  </si>
  <si>
    <t>○横浜球友会 ９－０ 永田オックス●</t>
  </si>
  <si>
    <t>??:??</t>
  </si>
  <si>
    <t>諏訪第一Ｇ</t>
  </si>
  <si>
    <t>2/11(月・祝)</t>
  </si>
  <si>
    <t>豊田Ｇ</t>
  </si>
  <si>
    <t>●笹下トッパーズ ０－１６ 戸塚ホークス○</t>
  </si>
  <si>
    <t>●太尾パワーズ １－２ 戸塚ホークス○</t>
  </si>
  <si>
    <t>○南山田ライオンズ １０－３ 東本郷レインボーズ●</t>
  </si>
  <si>
    <t>●川和シャークス １－６ 太尾パワーズ○</t>
  </si>
  <si>
    <t>○茅ヶ崎ドリームス ７－０ 横浜球友会●</t>
  </si>
  <si>
    <t>2/17(日)</t>
  </si>
  <si>
    <t>樽町Ｇ</t>
  </si>
  <si>
    <t>2/16(土)</t>
  </si>
  <si>
    <t>ＤＭ</t>
  </si>
  <si>
    <t>篠原中</t>
  </si>
  <si>
    <t>城郷小</t>
  </si>
  <si>
    <t>●篠原イーグルス ３－４ 戸塚ホークス○</t>
  </si>
  <si>
    <t>○六ッ川四丁目タイガース ８－４ 鳥山ジャイアンツ●</t>
  </si>
  <si>
    <t>●ブラックシャーク ０－２ ＤＭファイターズ○</t>
  </si>
  <si>
    <t>○ＳＥＫＩユーホーズ ９－４ 師岡ベアーズ●</t>
  </si>
  <si>
    <t>2/23(土)</t>
  </si>
  <si>
    <t>球審･２塁：戸塚IB、１・３塁：出し合い</t>
  </si>
  <si>
    <t>上品濃G</t>
  </si>
  <si>
    <t>洋光台南公園</t>
  </si>
  <si>
    <t>球友E</t>
  </si>
  <si>
    <t>2/24(日)</t>
  </si>
  <si>
    <t>●六ッ川四丁目タイガース ０－４ 球友イーグルス○</t>
  </si>
  <si>
    <t>●南山田ライオンズ ６－７ ＳＥＫＩユーホーズ○</t>
  </si>
  <si>
    <t>●横浜サンライズ ２－４ 荏田南イーグルス○</t>
  </si>
  <si>
    <t>○戸塚アイアンボンドス ７－０ 荏田南イーグルス●</t>
  </si>
  <si>
    <t>球審･２塁：横浜S、１・３塁：出し合い</t>
  </si>
  <si>
    <t>3/2(土)</t>
  </si>
  <si>
    <t>○戸塚アイアンボンドス １－０ ＤＭファイターズ●</t>
  </si>
  <si>
    <t>3/9(土)</t>
  </si>
  <si>
    <t>せせらぎ公園</t>
  </si>
  <si>
    <t>3/10(日)</t>
  </si>
  <si>
    <t>戸塚小</t>
  </si>
  <si>
    <t>戸塚H</t>
  </si>
  <si>
    <t>○早渕レッドファイヤーズ ７－０ ＳＥＫＩユーホーズ●</t>
  </si>
  <si>
    <t>○茅ヶ崎ドリームス ７－３ 球友イーグルス●</t>
  </si>
  <si>
    <t>●戸塚ホークス ２－５ 戸塚アイアンボンドス○</t>
  </si>
  <si>
    <t>球審：元宮、塁審：出し合い</t>
  </si>
  <si>
    <t>3/17(日)</t>
  </si>
  <si>
    <t>●茅ヶ崎ドリームス ０－４ 早渕レッドファイヤーズ○</t>
  </si>
  <si>
    <t>3/23(土)</t>
  </si>
  <si>
    <t>優 勝 戸塚アイアンボンドス</t>
  </si>
  <si>
    <t>２－０</t>
  </si>
  <si>
    <t>○戸塚アイアンボンドス ２－０ 早渕レッドファイヤーズ●</t>
  </si>
  <si>
    <t>戸塚H・茅ヶ崎D</t>
  </si>
  <si>
    <t>上品濃G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</si>
</sst>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  <numFmt numFmtId="192" formatCode="###&quot;位&quot;"/>
    <numFmt numFmtId="193" formatCode="###&quot;回&quot;"/>
    <numFmt numFmtId="194" formatCode="##0&quot;回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4"/>
      <color indexed="10"/>
      <name val="HGP創英角ﾎﾟｯﾌﾟ体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16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88" fontId="3" fillId="0" borderId="18" xfId="0" applyNumberFormat="1" applyFont="1" applyBorder="1" applyAlignment="1" applyProtection="1">
      <alignment horizontal="center" vertical="center" shrinkToFit="1"/>
      <protection/>
    </xf>
    <xf numFmtId="187" fontId="3" fillId="0" borderId="19" xfId="0" applyNumberFormat="1" applyFont="1" applyBorder="1" applyAlignment="1" applyProtection="1">
      <alignment horizontal="center" vertical="center" shrinkToFit="1"/>
      <protection/>
    </xf>
    <xf numFmtId="188" fontId="3" fillId="0" borderId="20" xfId="0" applyNumberFormat="1" applyFont="1" applyBorder="1" applyAlignment="1" applyProtection="1">
      <alignment horizontal="center" vertical="center" shrinkToFit="1"/>
      <protection/>
    </xf>
    <xf numFmtId="187" fontId="3" fillId="0" borderId="21" xfId="0" applyNumberFormat="1" applyFont="1" applyBorder="1" applyAlignment="1" applyProtection="1">
      <alignment horizontal="center" vertical="center" shrinkToFit="1"/>
      <protection/>
    </xf>
    <xf numFmtId="187" fontId="3" fillId="0" borderId="22" xfId="0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3" fillId="0" borderId="28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176" fontId="2" fillId="0" borderId="30" xfId="0" applyNumberFormat="1" applyFont="1" applyFill="1" applyBorder="1" applyAlignment="1">
      <alignment horizontal="center" vertical="center" shrinkToFit="1"/>
    </xf>
    <xf numFmtId="176" fontId="2" fillId="0" borderId="31" xfId="0" applyNumberFormat="1" applyFont="1" applyFill="1" applyBorder="1" applyAlignment="1">
      <alignment horizontal="center" vertical="center" shrinkToFit="1"/>
    </xf>
    <xf numFmtId="176" fontId="0" fillId="0" borderId="32" xfId="0" applyNumberFormat="1" applyFon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85" fontId="3" fillId="0" borderId="35" xfId="0" applyNumberFormat="1" applyFont="1" applyBorder="1" applyAlignment="1" applyProtection="1">
      <alignment horizontal="center" vertical="center" shrinkToFit="1"/>
      <protection/>
    </xf>
    <xf numFmtId="185" fontId="3" fillId="0" borderId="36" xfId="0" applyNumberFormat="1" applyFont="1" applyBorder="1" applyAlignment="1" applyProtection="1">
      <alignment horizontal="center" vertical="center" shrinkToFit="1"/>
      <protection/>
    </xf>
    <xf numFmtId="185" fontId="3" fillId="0" borderId="37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56" fontId="0" fillId="0" borderId="24" xfId="0" applyNumberFormat="1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2" fillId="0" borderId="39" xfId="0" applyNumberFormat="1" applyFont="1" applyFill="1" applyBorder="1" applyAlignment="1">
      <alignment horizontal="center" vertical="center" shrinkToFit="1"/>
    </xf>
    <xf numFmtId="176" fontId="3" fillId="0" borderId="40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56" fontId="0" fillId="0" borderId="42" xfId="0" applyNumberForma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88" fontId="3" fillId="0" borderId="44" xfId="0" applyNumberFormat="1" applyFont="1" applyBorder="1" applyAlignment="1" applyProtection="1">
      <alignment horizontal="center" vertical="center" shrinkToFit="1"/>
      <protection/>
    </xf>
    <xf numFmtId="56" fontId="0" fillId="0" borderId="29" xfId="0" applyNumberForma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56" fontId="0" fillId="0" borderId="46" xfId="0" applyNumberFormat="1" applyBorder="1" applyAlignment="1">
      <alignment horizontal="center" vertical="center" shrinkToFit="1"/>
    </xf>
    <xf numFmtId="20" fontId="0" fillId="0" borderId="18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 shrinkToFit="1"/>
    </xf>
    <xf numFmtId="20" fontId="0" fillId="0" borderId="27" xfId="0" applyNumberFormat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shrinkToFit="1"/>
    </xf>
    <xf numFmtId="176" fontId="3" fillId="0" borderId="47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92" fontId="6" fillId="0" borderId="17" xfId="0" applyNumberFormat="1" applyFont="1" applyBorder="1" applyAlignment="1">
      <alignment horizontal="center" vertical="center" shrinkToFit="1"/>
    </xf>
    <xf numFmtId="193" fontId="6" fillId="0" borderId="17" xfId="0" applyNumberFormat="1" applyFont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92" fontId="6" fillId="0" borderId="15" xfId="0" applyNumberFormat="1" applyFont="1" applyBorder="1" applyAlignment="1">
      <alignment horizontal="center" vertical="center" shrinkToFit="1"/>
    </xf>
    <xf numFmtId="193" fontId="6" fillId="0" borderId="15" xfId="0" applyNumberFormat="1" applyFont="1" applyBorder="1" applyAlignment="1">
      <alignment horizontal="center" vertical="center" shrinkToFit="1"/>
    </xf>
    <xf numFmtId="176" fontId="3" fillId="0" borderId="48" xfId="0" applyNumberFormat="1" applyFont="1" applyFill="1" applyBorder="1" applyAlignment="1">
      <alignment horizontal="center" vertical="center" shrinkToFit="1"/>
    </xf>
    <xf numFmtId="176" fontId="3" fillId="0" borderId="49" xfId="0" applyNumberFormat="1" applyFont="1" applyFill="1" applyBorder="1" applyAlignment="1">
      <alignment horizontal="center" vertical="center" shrinkToFit="1"/>
    </xf>
    <xf numFmtId="176" fontId="3" fillId="0" borderId="50" xfId="0" applyNumberFormat="1" applyFont="1" applyFill="1" applyBorder="1" applyAlignment="1">
      <alignment horizontal="center" vertical="center" shrinkToFit="1"/>
    </xf>
    <xf numFmtId="176" fontId="3" fillId="0" borderId="51" xfId="0" applyNumberFormat="1" applyFont="1" applyFill="1" applyBorder="1" applyAlignment="1">
      <alignment horizontal="center" vertical="center" shrinkToFit="1"/>
    </xf>
    <xf numFmtId="176" fontId="3" fillId="0" borderId="52" xfId="0" applyNumberFormat="1" applyFont="1" applyFill="1" applyBorder="1" applyAlignment="1">
      <alignment horizontal="center" vertical="center" shrinkToFit="1"/>
    </xf>
    <xf numFmtId="192" fontId="6" fillId="0" borderId="43" xfId="0" applyNumberFormat="1" applyFont="1" applyBorder="1" applyAlignment="1">
      <alignment horizontal="center" vertical="center" shrinkToFit="1"/>
    </xf>
    <xf numFmtId="193" fontId="6" fillId="0" borderId="43" xfId="0" applyNumberFormat="1" applyFont="1" applyBorder="1" applyAlignment="1">
      <alignment horizontal="center" vertical="center" shrinkToFit="1"/>
    </xf>
    <xf numFmtId="56" fontId="6" fillId="0" borderId="0" xfId="0" applyNumberFormat="1" applyFont="1" applyFill="1" applyBorder="1" applyAlignment="1">
      <alignment vertical="center" shrinkToFit="1"/>
    </xf>
    <xf numFmtId="194" fontId="6" fillId="0" borderId="1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20" fontId="0" fillId="0" borderId="53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94" fontId="6" fillId="0" borderId="0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56" fontId="0" fillId="0" borderId="54" xfId="0" applyNumberFormat="1" applyBorder="1" applyAlignment="1">
      <alignment horizontal="center" vertical="center" shrinkToFit="1"/>
    </xf>
    <xf numFmtId="20" fontId="0" fillId="0" borderId="55" xfId="0" applyNumberForma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0" fontId="0" fillId="0" borderId="26" xfId="0" applyNumberForma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20" fontId="0" fillId="0" borderId="61" xfId="0" applyNumberForma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176" fontId="3" fillId="24" borderId="33" xfId="0" applyNumberFormat="1" applyFont="1" applyFill="1" applyBorder="1" applyAlignment="1">
      <alignment horizontal="center" vertical="center" shrinkToFit="1"/>
    </xf>
    <xf numFmtId="176" fontId="3" fillId="24" borderId="26" xfId="0" applyNumberFormat="1" applyFont="1" applyFill="1" applyBorder="1" applyAlignment="1">
      <alignment horizontal="center" vertical="center" shrinkToFit="1"/>
    </xf>
    <xf numFmtId="176" fontId="3" fillId="24" borderId="27" xfId="0" applyNumberFormat="1" applyFont="1" applyFill="1" applyBorder="1" applyAlignment="1">
      <alignment horizontal="center" vertical="center" shrinkToFit="1"/>
    </xf>
    <xf numFmtId="56" fontId="0" fillId="0" borderId="12" xfId="0" applyNumberFormat="1" applyBorder="1" applyAlignment="1">
      <alignment horizontal="center" vertical="center" shrinkToFit="1"/>
    </xf>
    <xf numFmtId="20" fontId="0" fillId="0" borderId="23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76" fontId="3" fillId="24" borderId="40" xfId="0" applyNumberFormat="1" applyFont="1" applyFill="1" applyBorder="1" applyAlignment="1">
      <alignment horizontal="center" vertical="center" shrinkToFit="1"/>
    </xf>
    <xf numFmtId="176" fontId="3" fillId="24" borderId="38" xfId="0" applyNumberFormat="1" applyFont="1" applyFill="1" applyBorder="1" applyAlignment="1">
      <alignment horizontal="center" vertical="center" shrinkToFit="1"/>
    </xf>
    <xf numFmtId="192" fontId="6" fillId="0" borderId="57" xfId="0" applyNumberFormat="1" applyFont="1" applyBorder="1" applyAlignment="1">
      <alignment horizontal="center" vertical="center" shrinkToFit="1"/>
    </xf>
    <xf numFmtId="0" fontId="0" fillId="25" borderId="0" xfId="62" applyFill="1">
      <alignment vertical="center"/>
      <protection/>
    </xf>
    <xf numFmtId="0" fontId="0" fillId="25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6" fillId="25" borderId="0" xfId="62" applyFont="1" applyFill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0" fillId="25" borderId="0" xfId="62" applyFont="1" applyFill="1" applyAlignment="1">
      <alignment vertical="center"/>
      <protection/>
    </xf>
    <xf numFmtId="0" fontId="27" fillId="25" borderId="0" xfId="62" applyFont="1" applyFill="1" applyAlignment="1">
      <alignment vertical="center"/>
      <protection/>
    </xf>
    <xf numFmtId="0" fontId="0" fillId="25" borderId="63" xfId="62" applyFill="1" applyBorder="1">
      <alignment vertical="center"/>
      <protection/>
    </xf>
    <xf numFmtId="0" fontId="0" fillId="25" borderId="0" xfId="62" applyFill="1" applyBorder="1">
      <alignment vertical="center"/>
      <protection/>
    </xf>
    <xf numFmtId="0" fontId="0" fillId="25" borderId="64" xfId="62" applyFill="1" applyBorder="1">
      <alignment vertical="center"/>
      <protection/>
    </xf>
    <xf numFmtId="0" fontId="0" fillId="25" borderId="55" xfId="62" applyFill="1" applyBorder="1">
      <alignment vertical="center"/>
      <protection/>
    </xf>
    <xf numFmtId="0" fontId="0" fillId="25" borderId="65" xfId="62" applyFill="1" applyBorder="1">
      <alignment vertical="center"/>
      <protection/>
    </xf>
    <xf numFmtId="0" fontId="0" fillId="25" borderId="66" xfId="62" applyFill="1" applyBorder="1">
      <alignment vertical="center"/>
      <protection/>
    </xf>
    <xf numFmtId="0" fontId="0" fillId="25" borderId="67" xfId="62" applyFill="1" applyBorder="1">
      <alignment vertical="center"/>
      <protection/>
    </xf>
    <xf numFmtId="0" fontId="0" fillId="25" borderId="68" xfId="62" applyFill="1" applyBorder="1">
      <alignment vertical="center"/>
      <protection/>
    </xf>
    <xf numFmtId="0" fontId="0" fillId="25" borderId="69" xfId="62" applyFill="1" applyBorder="1">
      <alignment vertical="center"/>
      <protection/>
    </xf>
    <xf numFmtId="0" fontId="0" fillId="25" borderId="70" xfId="62" applyFill="1" applyBorder="1" applyAlignment="1">
      <alignment horizontal="center" vertical="center"/>
      <protection/>
    </xf>
    <xf numFmtId="0" fontId="0" fillId="25" borderId="0" xfId="62" applyFill="1" applyBorder="1" applyAlignment="1">
      <alignment horizontal="center" vertical="center"/>
      <protection/>
    </xf>
    <xf numFmtId="0" fontId="0" fillId="25" borderId="69" xfId="62" applyFill="1" applyBorder="1" applyAlignment="1">
      <alignment horizontal="center" vertical="center"/>
      <protection/>
    </xf>
    <xf numFmtId="0" fontId="0" fillId="25" borderId="71" xfId="62" applyFill="1" applyBorder="1">
      <alignment vertical="center"/>
      <protection/>
    </xf>
    <xf numFmtId="0" fontId="0" fillId="25" borderId="70" xfId="62" applyFill="1" applyBorder="1">
      <alignment vertical="center"/>
      <protection/>
    </xf>
    <xf numFmtId="0" fontId="0" fillId="25" borderId="72" xfId="62" applyFill="1" applyBorder="1">
      <alignment vertical="center"/>
      <protection/>
    </xf>
    <xf numFmtId="0" fontId="0" fillId="25" borderId="0" xfId="62" applyFill="1" applyBorder="1" applyAlignment="1">
      <alignment vertical="center"/>
      <protection/>
    </xf>
    <xf numFmtId="0" fontId="9" fillId="25" borderId="0" xfId="62" applyFont="1" applyFill="1">
      <alignment vertical="center"/>
      <protection/>
    </xf>
    <xf numFmtId="0" fontId="0" fillId="25" borderId="40" xfId="62" applyFill="1" applyBorder="1">
      <alignment vertical="center"/>
      <protection/>
    </xf>
    <xf numFmtId="0" fontId="0" fillId="25" borderId="70" xfId="62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30" fillId="25" borderId="0" xfId="62" applyFont="1" applyFill="1" applyBorder="1" applyAlignment="1">
      <alignment vertical="center"/>
      <protection/>
    </xf>
    <xf numFmtId="0" fontId="30" fillId="25" borderId="70" xfId="62" applyFont="1" applyFill="1" applyBorder="1" applyAlignment="1">
      <alignment vertical="center"/>
      <protection/>
    </xf>
    <xf numFmtId="0" fontId="29" fillId="26" borderId="0" xfId="62" applyFont="1" applyFill="1" applyBorder="1" applyAlignment="1">
      <alignment horizontal="center" vertical="center" textRotation="255"/>
      <protection/>
    </xf>
    <xf numFmtId="0" fontId="6" fillId="25" borderId="73" xfId="62" applyFont="1" applyFill="1" applyBorder="1" applyAlignment="1">
      <alignment horizontal="center" vertical="center"/>
      <protection/>
    </xf>
    <xf numFmtId="0" fontId="6" fillId="25" borderId="0" xfId="62" applyFont="1" applyFill="1" applyBorder="1" applyAlignment="1">
      <alignment horizontal="center" vertical="center"/>
      <protection/>
    </xf>
    <xf numFmtId="0" fontId="29" fillId="26" borderId="63" xfId="62" applyFont="1" applyFill="1" applyBorder="1" applyAlignment="1">
      <alignment horizontal="center" vertical="center" textRotation="255"/>
      <protection/>
    </xf>
    <xf numFmtId="0" fontId="29" fillId="26" borderId="64" xfId="62" applyFont="1" applyFill="1" applyBorder="1" applyAlignment="1">
      <alignment horizontal="center" vertical="center" textRotation="255"/>
      <protection/>
    </xf>
    <xf numFmtId="0" fontId="0" fillId="25" borderId="0" xfId="62" applyFont="1" applyFill="1" applyBorder="1" applyAlignment="1">
      <alignment vertical="center"/>
      <protection/>
    </xf>
    <xf numFmtId="0" fontId="29" fillId="26" borderId="61" xfId="62" applyFont="1" applyFill="1" applyBorder="1" applyAlignment="1">
      <alignment horizontal="center" vertical="center" textRotation="255"/>
      <protection/>
    </xf>
    <xf numFmtId="0" fontId="29" fillId="26" borderId="74" xfId="62" applyFont="1" applyFill="1" applyBorder="1" applyAlignment="1">
      <alignment horizontal="center" vertical="center" textRotation="255"/>
      <protection/>
    </xf>
    <xf numFmtId="0" fontId="29" fillId="26" borderId="75" xfId="62" applyFont="1" applyFill="1" applyBorder="1" applyAlignment="1">
      <alignment horizontal="center" vertical="center" textRotation="255"/>
      <protection/>
    </xf>
    <xf numFmtId="0" fontId="29" fillId="25" borderId="0" xfId="62" applyFont="1" applyFill="1" applyBorder="1" applyAlignment="1">
      <alignment horizontal="center" vertical="center" textRotation="255"/>
      <protection/>
    </xf>
    <xf numFmtId="0" fontId="29" fillId="25" borderId="0" xfId="62" applyFont="1" applyFill="1" applyBorder="1" applyAlignment="1">
      <alignment vertical="center" textRotation="255"/>
      <protection/>
    </xf>
    <xf numFmtId="0" fontId="6" fillId="25" borderId="0" xfId="62" applyFont="1" applyFill="1" applyBorder="1" applyAlignment="1">
      <alignment horizontal="center" vertical="center"/>
      <protection/>
    </xf>
    <xf numFmtId="0" fontId="29" fillId="25" borderId="0" xfId="62" applyFont="1" applyFill="1" applyBorder="1" applyAlignment="1">
      <alignment vertical="center" textRotation="255"/>
      <protection/>
    </xf>
    <xf numFmtId="0" fontId="0" fillId="0" borderId="0" xfId="62" applyFont="1" applyFill="1">
      <alignment vertical="center"/>
      <protection/>
    </xf>
    <xf numFmtId="49" fontId="0" fillId="25" borderId="0" xfId="62" applyNumberFormat="1" applyFill="1" applyAlignment="1">
      <alignment vertical="center"/>
      <protection/>
    </xf>
    <xf numFmtId="0" fontId="0" fillId="25" borderId="0" xfId="62" applyFont="1" applyFill="1" applyBorder="1" applyAlignment="1">
      <alignment vertical="center" shrinkToFit="1"/>
      <protection/>
    </xf>
    <xf numFmtId="0" fontId="0" fillId="25" borderId="0" xfId="62" applyFill="1" applyBorder="1" applyAlignment="1">
      <alignment vertical="center" shrinkToFit="1"/>
      <protection/>
    </xf>
    <xf numFmtId="0" fontId="29" fillId="25" borderId="0" xfId="62" applyFont="1" applyFill="1" applyAlignment="1">
      <alignment vertical="center" wrapText="1"/>
      <protection/>
    </xf>
    <xf numFmtId="0" fontId="0" fillId="26" borderId="76" xfId="62" applyFill="1" applyBorder="1">
      <alignment vertical="center"/>
      <protection/>
    </xf>
    <xf numFmtId="0" fontId="0" fillId="25" borderId="67" xfId="62" applyFill="1" applyBorder="1" applyAlignment="1">
      <alignment vertical="center"/>
      <protection/>
    </xf>
    <xf numFmtId="0" fontId="0" fillId="25" borderId="77" xfId="62" applyFill="1" applyBorder="1">
      <alignment vertical="center"/>
      <protection/>
    </xf>
    <xf numFmtId="0" fontId="0" fillId="26" borderId="43" xfId="62" applyFill="1" applyBorder="1">
      <alignment vertical="center"/>
      <protection/>
    </xf>
    <xf numFmtId="0" fontId="0" fillId="25" borderId="0" xfId="62" applyFill="1" applyAlignment="1">
      <alignment vertical="center"/>
      <protection/>
    </xf>
    <xf numFmtId="0" fontId="6" fillId="25" borderId="0" xfId="62" applyFont="1" applyFill="1" applyAlignment="1">
      <alignment vertical="center"/>
      <protection/>
    </xf>
    <xf numFmtId="0" fontId="2" fillId="25" borderId="0" xfId="62" applyFont="1" applyFill="1">
      <alignment vertical="center"/>
      <protection/>
    </xf>
    <xf numFmtId="0" fontId="2" fillId="25" borderId="0" xfId="62" applyFont="1" applyFill="1" applyAlignment="1">
      <alignment vertical="center"/>
      <protection/>
    </xf>
    <xf numFmtId="0" fontId="2" fillId="25" borderId="0" xfId="62" applyFont="1" applyFill="1" applyAlignment="1">
      <alignment vertical="center" shrinkToFit="1"/>
      <protection/>
    </xf>
    <xf numFmtId="0" fontId="2" fillId="0" borderId="23" xfId="62" applyFont="1" applyFill="1" applyBorder="1" applyAlignment="1">
      <alignment vertical="center" shrinkToFit="1"/>
      <protection/>
    </xf>
    <xf numFmtId="0" fontId="2" fillId="25" borderId="0" xfId="62" applyFont="1" applyFill="1" applyBorder="1" applyAlignment="1">
      <alignment horizontal="center" vertical="center" shrinkToFit="1"/>
      <protection/>
    </xf>
    <xf numFmtId="0" fontId="2" fillId="25" borderId="0" xfId="62" applyFont="1" applyFill="1" applyBorder="1" applyAlignment="1">
      <alignment horizontal="center" vertical="center" shrinkToFit="1"/>
      <protection/>
    </xf>
    <xf numFmtId="0" fontId="2" fillId="0" borderId="0" xfId="62" applyFont="1" applyFill="1" applyAlignment="1">
      <alignment vertical="center" shrinkToFit="1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10" borderId="78" xfId="62" applyFont="1" applyFill="1" applyBorder="1" applyAlignment="1">
      <alignment horizontal="center" vertical="center" shrinkToFit="1"/>
      <protection/>
    </xf>
    <xf numFmtId="0" fontId="2" fillId="25" borderId="0" xfId="62" applyFont="1" applyFill="1" applyAlignment="1">
      <alignment horizontal="center" vertical="center"/>
      <protection/>
    </xf>
    <xf numFmtId="0" fontId="2" fillId="25" borderId="23" xfId="62" applyFont="1" applyFill="1" applyBorder="1" applyAlignment="1">
      <alignment vertical="center" shrinkToFit="1"/>
      <protection/>
    </xf>
    <xf numFmtId="0" fontId="2" fillId="10" borderId="26" xfId="62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62" applyFill="1">
      <alignment vertical="center"/>
      <protection/>
    </xf>
    <xf numFmtId="0" fontId="28" fillId="25" borderId="0" xfId="62" applyFont="1" applyFill="1" applyAlignment="1">
      <alignment vertical="center"/>
      <protection/>
    </xf>
    <xf numFmtId="0" fontId="27" fillId="0" borderId="0" xfId="62" applyFont="1" applyFill="1">
      <alignment vertical="center"/>
      <protection/>
    </xf>
    <xf numFmtId="0" fontId="2" fillId="25" borderId="0" xfId="62" applyFont="1" applyFill="1" applyBorder="1" applyAlignment="1">
      <alignment vertical="center"/>
      <protection/>
    </xf>
    <xf numFmtId="0" fontId="2" fillId="25" borderId="0" xfId="62" applyFont="1" applyFill="1" applyBorder="1" applyAlignment="1">
      <alignment vertical="center" shrinkToFit="1"/>
      <protection/>
    </xf>
    <xf numFmtId="0" fontId="2" fillId="24" borderId="26" xfId="62" applyFont="1" applyFill="1" applyBorder="1" applyAlignment="1">
      <alignment horizontal="center" vertical="center" shrinkToFit="1"/>
      <protection/>
    </xf>
    <xf numFmtId="56" fontId="31" fillId="24" borderId="26" xfId="62" applyNumberFormat="1" applyFont="1" applyFill="1" applyBorder="1" applyAlignment="1">
      <alignment horizontal="center" vertical="center" shrinkToFit="1"/>
      <protection/>
    </xf>
    <xf numFmtId="0" fontId="0" fillId="25" borderId="79" xfId="62" applyFill="1" applyBorder="1">
      <alignment vertical="center"/>
      <protection/>
    </xf>
    <xf numFmtId="0" fontId="0" fillId="25" borderId="80" xfId="62" applyFill="1" applyBorder="1">
      <alignment vertical="center"/>
      <protection/>
    </xf>
    <xf numFmtId="0" fontId="0" fillId="25" borderId="80" xfId="62" applyFill="1" applyBorder="1" applyAlignment="1">
      <alignment vertical="center"/>
      <protection/>
    </xf>
    <xf numFmtId="0" fontId="0" fillId="25" borderId="81" xfId="62" applyFill="1" applyBorder="1">
      <alignment vertical="center"/>
      <protection/>
    </xf>
    <xf numFmtId="0" fontId="0" fillId="25" borderId="82" xfId="62" applyFill="1" applyBorder="1">
      <alignment vertical="center"/>
      <protection/>
    </xf>
    <xf numFmtId="0" fontId="0" fillId="25" borderId="83" xfId="62" applyFill="1" applyBorder="1">
      <alignment vertical="center"/>
      <protection/>
    </xf>
    <xf numFmtId="0" fontId="0" fillId="25" borderId="84" xfId="62" applyFill="1" applyBorder="1">
      <alignment vertical="center"/>
      <protection/>
    </xf>
    <xf numFmtId="0" fontId="0" fillId="25" borderId="85" xfId="62" applyFill="1" applyBorder="1">
      <alignment vertical="center"/>
      <protection/>
    </xf>
    <xf numFmtId="0" fontId="0" fillId="25" borderId="86" xfId="62" applyFill="1" applyBorder="1">
      <alignment vertical="center"/>
      <protection/>
    </xf>
    <xf numFmtId="0" fontId="0" fillId="25" borderId="80" xfId="62" applyFont="1" applyFill="1" applyBorder="1" applyAlignment="1">
      <alignment vertical="center"/>
      <protection/>
    </xf>
    <xf numFmtId="0" fontId="0" fillId="25" borderId="87" xfId="62" applyFill="1" applyBorder="1">
      <alignment vertical="center"/>
      <protection/>
    </xf>
    <xf numFmtId="0" fontId="0" fillId="25" borderId="88" xfId="62" applyFill="1" applyBorder="1">
      <alignment vertical="center"/>
      <protection/>
    </xf>
    <xf numFmtId="0" fontId="0" fillId="25" borderId="83" xfId="62" applyFill="1" applyBorder="1" applyAlignment="1">
      <alignment vertical="center"/>
      <protection/>
    </xf>
    <xf numFmtId="0" fontId="2" fillId="24" borderId="26" xfId="62" applyFont="1" applyFill="1" applyBorder="1" applyAlignment="1">
      <alignment horizontal="center" vertical="center" shrinkToFit="1"/>
      <protection/>
    </xf>
    <xf numFmtId="0" fontId="0" fillId="25" borderId="84" xfId="62" applyFill="1" applyBorder="1" applyAlignment="1">
      <alignment vertical="center"/>
      <protection/>
    </xf>
    <xf numFmtId="56" fontId="31" fillId="24" borderId="26" xfId="62" applyNumberFormat="1" applyFont="1" applyFill="1" applyBorder="1" applyAlignment="1">
      <alignment horizontal="center" vertical="center" shrinkToFit="1"/>
      <protection/>
    </xf>
    <xf numFmtId="0" fontId="0" fillId="25" borderId="88" xfId="62" applyFill="1" applyBorder="1" applyAlignment="1">
      <alignment vertical="center"/>
      <protection/>
    </xf>
    <xf numFmtId="0" fontId="0" fillId="25" borderId="84" xfId="62" applyFill="1" applyBorder="1" applyAlignment="1">
      <alignment horizontal="center"/>
      <protection/>
    </xf>
    <xf numFmtId="0" fontId="0" fillId="25" borderId="0" xfId="62" applyFill="1" applyBorder="1" applyAlignment="1">
      <alignment horizontal="center"/>
      <protection/>
    </xf>
    <xf numFmtId="0" fontId="0" fillId="25" borderId="70" xfId="62" applyFill="1" applyBorder="1" applyAlignment="1">
      <alignment horizontal="center" vertical="center"/>
      <protection/>
    </xf>
    <xf numFmtId="0" fontId="0" fillId="25" borderId="89" xfId="62" applyFill="1" applyBorder="1" applyAlignment="1">
      <alignment horizontal="center"/>
      <protection/>
    </xf>
    <xf numFmtId="0" fontId="0" fillId="25" borderId="80" xfId="62" applyFill="1" applyBorder="1" applyAlignment="1">
      <alignment horizontal="center"/>
      <protection/>
    </xf>
    <xf numFmtId="0" fontId="2" fillId="10" borderId="78" xfId="62" applyFont="1" applyFill="1" applyBorder="1" applyAlignment="1">
      <alignment horizontal="center" vertical="center" shrinkToFit="1"/>
      <protection/>
    </xf>
    <xf numFmtId="0" fontId="0" fillId="25" borderId="80" xfId="62" applyFill="1" applyBorder="1" applyAlignment="1">
      <alignment horizontal="center" vertical="center"/>
      <protection/>
    </xf>
    <xf numFmtId="0" fontId="2" fillId="10" borderId="33" xfId="62" applyFont="1" applyFill="1" applyBorder="1" applyAlignment="1">
      <alignment horizontal="center" vertical="center" shrinkToFit="1"/>
      <protection/>
    </xf>
    <xf numFmtId="0" fontId="2" fillId="10" borderId="20" xfId="62" applyFont="1" applyFill="1" applyBorder="1" applyAlignment="1">
      <alignment horizontal="center" vertical="center" shrinkToFit="1"/>
      <protection/>
    </xf>
    <xf numFmtId="0" fontId="2" fillId="3" borderId="26" xfId="62" applyFont="1" applyFill="1" applyBorder="1" applyAlignment="1">
      <alignment horizontal="center" vertical="center" shrinkToFit="1"/>
      <protection/>
    </xf>
    <xf numFmtId="56" fontId="31" fillId="3" borderId="26" xfId="62" applyNumberFormat="1" applyFont="1" applyFill="1" applyBorder="1" applyAlignment="1">
      <alignment horizontal="center" vertical="center" shrinkToFit="1"/>
      <protection/>
    </xf>
    <xf numFmtId="0" fontId="0" fillId="25" borderId="0" xfId="62" applyFont="1" applyFill="1" applyBorder="1" applyAlignment="1">
      <alignment horizontal="right" vertical="center"/>
      <protection/>
    </xf>
    <xf numFmtId="0" fontId="0" fillId="25" borderId="84" xfId="62" applyFill="1" applyBorder="1" applyAlignment="1">
      <alignment horizontal="center" vertical="center"/>
      <protection/>
    </xf>
    <xf numFmtId="0" fontId="0" fillId="25" borderId="0" xfId="62" applyFill="1" applyBorder="1" applyAlignment="1">
      <alignment horizontal="center" vertical="center"/>
      <protection/>
    </xf>
    <xf numFmtId="0" fontId="0" fillId="25" borderId="86" xfId="62" applyFill="1" applyBorder="1" applyAlignment="1">
      <alignment horizontal="center" vertical="center"/>
      <protection/>
    </xf>
    <xf numFmtId="0" fontId="0" fillId="25" borderId="83" xfId="62" applyFill="1" applyBorder="1" applyAlignment="1">
      <alignment horizontal="center" vertical="center"/>
      <protection/>
    </xf>
    <xf numFmtId="0" fontId="0" fillId="25" borderId="89" xfId="62" applyFill="1" applyBorder="1" applyAlignment="1">
      <alignment horizontal="center" vertical="center"/>
      <protection/>
    </xf>
    <xf numFmtId="0" fontId="0" fillId="25" borderId="90" xfId="62" applyFill="1" applyBorder="1" applyAlignment="1">
      <alignment horizontal="center" vertical="center"/>
      <protection/>
    </xf>
    <xf numFmtId="0" fontId="0" fillId="25" borderId="0" xfId="62" applyFont="1" applyFill="1" applyBorder="1" applyAlignment="1">
      <alignment horizontal="center" vertical="center"/>
      <protection/>
    </xf>
    <xf numFmtId="0" fontId="0" fillId="25" borderId="69" xfId="62" applyFill="1" applyBorder="1" applyAlignment="1">
      <alignment horizontal="center" vertical="center"/>
      <protection/>
    </xf>
    <xf numFmtId="0" fontId="0" fillId="25" borderId="0" xfId="62" applyFont="1" applyFill="1" applyBorder="1" applyAlignment="1">
      <alignment horizontal="center" vertical="center" shrinkToFit="1"/>
      <protection/>
    </xf>
    <xf numFmtId="0" fontId="0" fillId="25" borderId="91" xfId="62" applyFill="1" applyBorder="1" applyAlignment="1">
      <alignment horizontal="center" vertical="center"/>
      <protection/>
    </xf>
    <xf numFmtId="0" fontId="0" fillId="25" borderId="0" xfId="62" applyFill="1" applyAlignment="1">
      <alignment horizontal="center" vertical="center"/>
      <protection/>
    </xf>
    <xf numFmtId="0" fontId="30" fillId="25" borderId="0" xfId="62" applyFont="1" applyFill="1" applyBorder="1" applyAlignment="1">
      <alignment horizontal="center" vertical="center"/>
      <protection/>
    </xf>
    <xf numFmtId="0" fontId="30" fillId="25" borderId="70" xfId="62" applyFont="1" applyFill="1" applyBorder="1" applyAlignment="1">
      <alignment horizontal="center" vertical="center"/>
      <protection/>
    </xf>
    <xf numFmtId="0" fontId="0" fillId="25" borderId="92" xfId="62" applyFill="1" applyBorder="1" applyAlignment="1">
      <alignment horizontal="center" vertical="center"/>
      <protection/>
    </xf>
    <xf numFmtId="0" fontId="0" fillId="25" borderId="88" xfId="62" applyFill="1" applyBorder="1" applyAlignment="1">
      <alignment horizontal="center" vertical="center"/>
      <protection/>
    </xf>
    <xf numFmtId="0" fontId="0" fillId="25" borderId="93" xfId="62" applyFill="1" applyBorder="1" applyAlignment="1">
      <alignment horizontal="center" vertical="center"/>
      <protection/>
    </xf>
    <xf numFmtId="0" fontId="6" fillId="15" borderId="62" xfId="62" applyFont="1" applyFill="1" applyBorder="1" applyAlignment="1">
      <alignment horizontal="center" vertical="center"/>
      <protection/>
    </xf>
    <xf numFmtId="0" fontId="6" fillId="15" borderId="76" xfId="62" applyFont="1" applyFill="1" applyBorder="1" applyAlignment="1">
      <alignment horizontal="center" vertical="center"/>
      <protection/>
    </xf>
    <xf numFmtId="0" fontId="6" fillId="15" borderId="43" xfId="62" applyFont="1" applyFill="1" applyBorder="1" applyAlignment="1">
      <alignment horizontal="center" vertical="center"/>
      <protection/>
    </xf>
    <xf numFmtId="0" fontId="6" fillId="10" borderId="94" xfId="62" applyFont="1" applyFill="1" applyBorder="1" applyAlignment="1">
      <alignment horizontal="center" vertical="center"/>
      <protection/>
    </xf>
    <xf numFmtId="0" fontId="6" fillId="10" borderId="63" xfId="62" applyFont="1" applyFill="1" applyBorder="1" applyAlignment="1">
      <alignment horizontal="center" vertical="center"/>
      <protection/>
    </xf>
    <xf numFmtId="0" fontId="6" fillId="10" borderId="74" xfId="62" applyFont="1" applyFill="1" applyBorder="1" applyAlignment="1">
      <alignment horizontal="center" vertical="center"/>
      <protection/>
    </xf>
    <xf numFmtId="0" fontId="2" fillId="0" borderId="62" xfId="62" applyFont="1" applyFill="1" applyBorder="1" applyAlignment="1">
      <alignment horizontal="center" vertical="center" shrinkToFit="1"/>
      <protection/>
    </xf>
    <xf numFmtId="0" fontId="2" fillId="0" borderId="76" xfId="62" applyFont="1" applyFill="1" applyBorder="1" applyAlignment="1">
      <alignment horizontal="center" vertical="center" shrinkToFit="1"/>
      <protection/>
    </xf>
    <xf numFmtId="0" fontId="2" fillId="0" borderId="43" xfId="62" applyFont="1" applyFill="1" applyBorder="1" applyAlignment="1">
      <alignment horizontal="center" vertical="center" shrinkToFit="1"/>
      <protection/>
    </xf>
    <xf numFmtId="0" fontId="0" fillId="25" borderId="70" xfId="62" applyFont="1" applyFill="1" applyBorder="1" applyAlignment="1">
      <alignment horizontal="center" vertical="center"/>
      <protection/>
    </xf>
    <xf numFmtId="0" fontId="29" fillId="26" borderId="62" xfId="62" applyFont="1" applyFill="1" applyBorder="1" applyAlignment="1">
      <alignment horizontal="center" vertical="center" textRotation="255"/>
      <protection/>
    </xf>
    <xf numFmtId="0" fontId="29" fillId="26" borderId="76" xfId="62" applyFont="1" applyFill="1" applyBorder="1" applyAlignment="1">
      <alignment horizontal="center" vertical="center" textRotation="255"/>
      <protection/>
    </xf>
    <xf numFmtId="0" fontId="6" fillId="24" borderId="95" xfId="62" applyFont="1" applyFill="1" applyBorder="1" applyAlignment="1">
      <alignment horizontal="center" vertical="center"/>
      <protection/>
    </xf>
    <xf numFmtId="0" fontId="6" fillId="24" borderId="64" xfId="62" applyFont="1" applyFill="1" applyBorder="1" applyAlignment="1">
      <alignment horizontal="center" vertical="center"/>
      <protection/>
    </xf>
    <xf numFmtId="0" fontId="6" fillId="24" borderId="75" xfId="62" applyFont="1" applyFill="1" applyBorder="1" applyAlignment="1">
      <alignment horizontal="center" vertical="center"/>
      <protection/>
    </xf>
    <xf numFmtId="0" fontId="2" fillId="0" borderId="63" xfId="62" applyFont="1" applyFill="1" applyBorder="1" applyAlignment="1">
      <alignment horizontal="center" vertical="center" shrinkToFit="1"/>
      <protection/>
    </xf>
    <xf numFmtId="0" fontId="2" fillId="0" borderId="74" xfId="62" applyFont="1" applyFill="1" applyBorder="1" applyAlignment="1">
      <alignment horizontal="center" vertical="center" shrinkToFit="1"/>
      <protection/>
    </xf>
    <xf numFmtId="0" fontId="6" fillId="27" borderId="95" xfId="62" applyFont="1" applyFill="1" applyBorder="1" applyAlignment="1">
      <alignment horizontal="center" vertical="center"/>
      <protection/>
    </xf>
    <xf numFmtId="0" fontId="6" fillId="27" borderId="64" xfId="62" applyFont="1" applyFill="1" applyBorder="1" applyAlignment="1">
      <alignment horizontal="center" vertical="center"/>
      <protection/>
    </xf>
    <xf numFmtId="0" fontId="6" fillId="27" borderId="75" xfId="62" applyFont="1" applyFill="1" applyBorder="1" applyAlignment="1">
      <alignment horizontal="center" vertical="center"/>
      <protection/>
    </xf>
    <xf numFmtId="0" fontId="6" fillId="28" borderId="95" xfId="62" applyFont="1" applyFill="1" applyBorder="1" applyAlignment="1">
      <alignment horizontal="center" vertical="center"/>
      <protection/>
    </xf>
    <xf numFmtId="0" fontId="6" fillId="28" borderId="64" xfId="62" applyFont="1" applyFill="1" applyBorder="1" applyAlignment="1">
      <alignment horizontal="center" vertical="center"/>
      <protection/>
    </xf>
    <xf numFmtId="0" fontId="6" fillId="28" borderId="75" xfId="62" applyFont="1" applyFill="1" applyBorder="1" applyAlignment="1">
      <alignment horizontal="center" vertical="center"/>
      <protection/>
    </xf>
    <xf numFmtId="0" fontId="6" fillId="15" borderId="95" xfId="62" applyFont="1" applyFill="1" applyBorder="1" applyAlignment="1">
      <alignment horizontal="center" vertical="center"/>
      <protection/>
    </xf>
    <xf numFmtId="0" fontId="6" fillId="15" borderId="64" xfId="62" applyFont="1" applyFill="1" applyBorder="1" applyAlignment="1">
      <alignment horizontal="center" vertical="center"/>
      <protection/>
    </xf>
    <xf numFmtId="0" fontId="6" fillId="15" borderId="75" xfId="62" applyFont="1" applyFill="1" applyBorder="1" applyAlignment="1">
      <alignment horizontal="center" vertical="center"/>
      <protection/>
    </xf>
    <xf numFmtId="20" fontId="31" fillId="24" borderId="33" xfId="62" applyNumberFormat="1" applyFont="1" applyFill="1" applyBorder="1" applyAlignment="1">
      <alignment horizontal="center" vertical="center" shrinkToFit="1"/>
      <protection/>
    </xf>
    <xf numFmtId="0" fontId="31" fillId="24" borderId="20" xfId="62" applyFont="1" applyFill="1" applyBorder="1" applyAlignment="1">
      <alignment horizontal="center" vertical="center" shrinkToFit="1"/>
      <protection/>
    </xf>
    <xf numFmtId="0" fontId="31" fillId="24" borderId="78" xfId="62" applyFont="1" applyFill="1" applyBorder="1" applyAlignment="1">
      <alignment horizontal="center" vertical="center" shrinkToFit="1"/>
      <protection/>
    </xf>
    <xf numFmtId="0" fontId="0" fillId="0" borderId="0" xfId="63" applyBorder="1">
      <alignment vertical="center"/>
      <protection/>
    </xf>
    <xf numFmtId="0" fontId="0" fillId="0" borderId="69" xfId="63" applyBorder="1">
      <alignment vertical="center"/>
      <protection/>
    </xf>
    <xf numFmtId="20" fontId="31" fillId="3" borderId="33" xfId="62" applyNumberFormat="1" applyFont="1" applyFill="1" applyBorder="1" applyAlignment="1">
      <alignment horizontal="center" vertical="center" shrinkToFit="1"/>
      <protection/>
    </xf>
    <xf numFmtId="0" fontId="31" fillId="3" borderId="20" xfId="62" applyFont="1" applyFill="1" applyBorder="1" applyAlignment="1">
      <alignment horizontal="center" vertical="center" shrinkToFit="1"/>
      <protection/>
    </xf>
    <xf numFmtId="0" fontId="31" fillId="3" borderId="78" xfId="62" applyFont="1" applyFill="1" applyBorder="1" applyAlignment="1">
      <alignment horizontal="center" vertical="center" shrinkToFit="1"/>
      <protection/>
    </xf>
    <xf numFmtId="0" fontId="31" fillId="3" borderId="33" xfId="62" applyFont="1" applyFill="1" applyBorder="1" applyAlignment="1">
      <alignment horizontal="center" vertical="center" shrinkToFit="1"/>
      <protection/>
    </xf>
    <xf numFmtId="0" fontId="31" fillId="24" borderId="33" xfId="62" applyFont="1" applyFill="1" applyBorder="1" applyAlignment="1">
      <alignment horizontal="center" vertical="center" shrinkToFit="1"/>
      <protection/>
    </xf>
    <xf numFmtId="0" fontId="31" fillId="24" borderId="33" xfId="62" applyFont="1" applyFill="1" applyBorder="1" applyAlignment="1">
      <alignment horizontal="center" vertical="center" shrinkToFit="1"/>
      <protection/>
    </xf>
    <xf numFmtId="0" fontId="31" fillId="24" borderId="20" xfId="62" applyFont="1" applyFill="1" applyBorder="1" applyAlignment="1">
      <alignment horizontal="center" vertical="center" shrinkToFit="1"/>
      <protection/>
    </xf>
    <xf numFmtId="0" fontId="31" fillId="24" borderId="78" xfId="62" applyFont="1" applyFill="1" applyBorder="1" applyAlignment="1">
      <alignment horizontal="center" vertical="center" shrinkToFit="1"/>
      <protection/>
    </xf>
    <xf numFmtId="20" fontId="31" fillId="24" borderId="33" xfId="62" applyNumberFormat="1" applyFont="1" applyFill="1" applyBorder="1" applyAlignment="1">
      <alignment horizontal="center" vertical="center" shrinkToFit="1"/>
      <protection/>
    </xf>
    <xf numFmtId="0" fontId="0" fillId="25" borderId="0" xfId="62" applyFont="1" applyFill="1" applyBorder="1" applyAlignment="1">
      <alignment horizontal="left" vertical="center" shrinkToFit="1"/>
      <protection/>
    </xf>
    <xf numFmtId="0" fontId="0" fillId="25" borderId="0" xfId="62" applyFill="1" applyBorder="1" applyAlignment="1">
      <alignment horizontal="left" vertical="center" shrinkToFit="1"/>
      <protection/>
    </xf>
    <xf numFmtId="0" fontId="0" fillId="0" borderId="88" xfId="0" applyBorder="1" applyAlignment="1">
      <alignment/>
    </xf>
    <xf numFmtId="0" fontId="0" fillId="0" borderId="83" xfId="0" applyBorder="1" applyAlignment="1">
      <alignment/>
    </xf>
    <xf numFmtId="0" fontId="0" fillId="0" borderId="93" xfId="0" applyBorder="1" applyAlignment="1">
      <alignment/>
    </xf>
    <xf numFmtId="0" fontId="27" fillId="25" borderId="0" xfId="62" applyFont="1" applyFill="1" applyAlignment="1">
      <alignment horizontal="center" vertical="center"/>
      <protection/>
    </xf>
    <xf numFmtId="0" fontId="28" fillId="25" borderId="0" xfId="62" applyFont="1" applyFill="1" applyAlignment="1">
      <alignment horizontal="center" vertical="center"/>
      <protection/>
    </xf>
    <xf numFmtId="0" fontId="0" fillId="25" borderId="81" xfId="62" applyFill="1" applyBorder="1" applyAlignment="1">
      <alignment horizontal="center" vertical="center"/>
      <protection/>
    </xf>
    <xf numFmtId="0" fontId="6" fillId="10" borderId="95" xfId="62" applyFont="1" applyFill="1" applyBorder="1" applyAlignment="1">
      <alignment horizontal="center" vertical="center"/>
      <protection/>
    </xf>
    <xf numFmtId="0" fontId="6" fillId="10" borderId="64" xfId="62" applyFont="1" applyFill="1" applyBorder="1" applyAlignment="1">
      <alignment horizontal="center" vertical="center"/>
      <protection/>
    </xf>
    <xf numFmtId="0" fontId="6" fillId="10" borderId="75" xfId="62" applyFont="1" applyFill="1" applyBorder="1" applyAlignment="1">
      <alignment horizontal="center" vertical="center"/>
      <protection/>
    </xf>
    <xf numFmtId="0" fontId="6" fillId="28" borderId="94" xfId="62" applyFont="1" applyFill="1" applyBorder="1" applyAlignment="1">
      <alignment horizontal="center" vertical="center"/>
      <protection/>
    </xf>
    <xf numFmtId="0" fontId="6" fillId="28" borderId="63" xfId="62" applyFont="1" applyFill="1" applyBorder="1" applyAlignment="1">
      <alignment horizontal="center" vertical="center"/>
      <protection/>
    </xf>
    <xf numFmtId="0" fontId="6" fillId="28" borderId="74" xfId="62" applyFont="1" applyFill="1" applyBorder="1" applyAlignment="1">
      <alignment horizontal="center" vertical="center"/>
      <protection/>
    </xf>
    <xf numFmtId="0" fontId="2" fillId="24" borderId="26" xfId="62" applyFont="1" applyFill="1" applyBorder="1" applyAlignment="1">
      <alignment horizontal="center" vertical="center" shrinkToFit="1"/>
      <protection/>
    </xf>
    <xf numFmtId="0" fontId="2" fillId="10" borderId="26" xfId="62" applyFont="1" applyFill="1" applyBorder="1" applyAlignment="1">
      <alignment horizontal="center" vertical="center" shrinkToFit="1"/>
      <protection/>
    </xf>
    <xf numFmtId="191" fontId="35" fillId="25" borderId="0" xfId="62" applyNumberFormat="1" applyFont="1" applyFill="1" applyAlignment="1">
      <alignment horizontal="right" vertical="center"/>
      <protection/>
    </xf>
    <xf numFmtId="191" fontId="35" fillId="25" borderId="61" xfId="62" applyNumberFormat="1" applyFont="1" applyFill="1" applyBorder="1" applyAlignment="1">
      <alignment horizontal="right" vertical="center"/>
      <protection/>
    </xf>
    <xf numFmtId="0" fontId="6" fillId="24" borderId="62" xfId="62" applyFont="1" applyFill="1" applyBorder="1" applyAlignment="1">
      <alignment horizontal="center" vertical="center"/>
      <protection/>
    </xf>
    <xf numFmtId="0" fontId="6" fillId="24" borderId="76" xfId="62" applyFont="1" applyFill="1" applyBorder="1" applyAlignment="1">
      <alignment horizontal="center" vertical="center"/>
      <protection/>
    </xf>
    <xf numFmtId="0" fontId="6" fillId="24" borderId="43" xfId="62" applyFont="1" applyFill="1" applyBorder="1" applyAlignment="1">
      <alignment horizontal="center" vertical="center"/>
      <protection/>
    </xf>
    <xf numFmtId="0" fontId="6" fillId="27" borderId="94" xfId="62" applyFont="1" applyFill="1" applyBorder="1" applyAlignment="1">
      <alignment horizontal="center" vertical="center"/>
      <protection/>
    </xf>
    <xf numFmtId="0" fontId="6" fillId="27" borderId="63" xfId="62" applyFont="1" applyFill="1" applyBorder="1" applyAlignment="1">
      <alignment horizontal="center" vertical="center"/>
      <protection/>
    </xf>
    <xf numFmtId="0" fontId="6" fillId="27" borderId="74" xfId="62" applyFont="1" applyFill="1" applyBorder="1" applyAlignment="1">
      <alignment horizontal="center" vertical="center"/>
      <protection/>
    </xf>
    <xf numFmtId="0" fontId="28" fillId="0" borderId="62" xfId="62" applyFont="1" applyFill="1" applyBorder="1" applyAlignment="1">
      <alignment horizontal="center" vertical="center" shrinkToFit="1"/>
      <protection/>
    </xf>
    <xf numFmtId="0" fontId="29" fillId="26" borderId="94" xfId="62" applyFont="1" applyFill="1" applyBorder="1" applyAlignment="1">
      <alignment horizontal="center" vertical="center" textRotation="255"/>
      <protection/>
    </xf>
    <xf numFmtId="0" fontId="29" fillId="26" borderId="59" xfId="62" applyFont="1" applyFill="1" applyBorder="1" applyAlignment="1">
      <alignment horizontal="center" vertical="center" textRotation="255"/>
      <protection/>
    </xf>
    <xf numFmtId="0" fontId="29" fillId="26" borderId="95" xfId="62" applyFont="1" applyFill="1" applyBorder="1" applyAlignment="1">
      <alignment horizontal="center" vertical="center" textRotation="255"/>
      <protection/>
    </xf>
    <xf numFmtId="0" fontId="29" fillId="26" borderId="63" xfId="62" applyFont="1" applyFill="1" applyBorder="1" applyAlignment="1">
      <alignment horizontal="center" vertical="center" textRotation="255"/>
      <protection/>
    </xf>
    <xf numFmtId="0" fontId="29" fillId="26" borderId="0" xfId="62" applyFont="1" applyFill="1" applyBorder="1" applyAlignment="1">
      <alignment horizontal="center" vertical="center" textRotation="255"/>
      <protection/>
    </xf>
    <xf numFmtId="0" fontId="29" fillId="26" borderId="64" xfId="62" applyFont="1" applyFill="1" applyBorder="1" applyAlignment="1">
      <alignment horizontal="center" vertical="center" textRotation="255"/>
      <protection/>
    </xf>
    <xf numFmtId="0" fontId="0" fillId="28" borderId="64" xfId="63" applyFont="1" applyFill="1" applyBorder="1">
      <alignment vertical="center"/>
      <protection/>
    </xf>
    <xf numFmtId="0" fontId="0" fillId="28" borderId="75" xfId="63" applyFont="1" applyFill="1" applyBorder="1">
      <alignment vertical="center"/>
      <protection/>
    </xf>
    <xf numFmtId="0" fontId="29" fillId="26" borderId="74" xfId="62" applyFont="1" applyFill="1" applyBorder="1" applyAlignment="1">
      <alignment horizontal="center" vertical="center" textRotation="255"/>
      <protection/>
    </xf>
    <xf numFmtId="0" fontId="29" fillId="26" borderId="61" xfId="62" applyFont="1" applyFill="1" applyBorder="1" applyAlignment="1">
      <alignment horizontal="center" vertical="center" textRotation="255"/>
      <protection/>
    </xf>
    <xf numFmtId="0" fontId="29" fillId="26" borderId="75" xfId="62" applyFont="1" applyFill="1" applyBorder="1" applyAlignment="1">
      <alignment horizontal="center" vertical="center" textRotation="255"/>
      <protection/>
    </xf>
    <xf numFmtId="0" fontId="6" fillId="24" borderId="94" xfId="62" applyFont="1" applyFill="1" applyBorder="1" applyAlignment="1">
      <alignment horizontal="center" vertical="center"/>
      <protection/>
    </xf>
    <xf numFmtId="0" fontId="6" fillId="24" borderId="63" xfId="62" applyFont="1" applyFill="1" applyBorder="1" applyAlignment="1">
      <alignment horizontal="center" vertical="center"/>
      <protection/>
    </xf>
    <xf numFmtId="0" fontId="6" fillId="24" borderId="74" xfId="62" applyFont="1" applyFill="1" applyBorder="1" applyAlignment="1">
      <alignment horizontal="center" vertical="center"/>
      <protection/>
    </xf>
    <xf numFmtId="0" fontId="6" fillId="15" borderId="94" xfId="62" applyFont="1" applyFill="1" applyBorder="1" applyAlignment="1">
      <alignment horizontal="center" vertical="center"/>
      <protection/>
    </xf>
    <xf numFmtId="0" fontId="6" fillId="15" borderId="63" xfId="62" applyFont="1" applyFill="1" applyBorder="1" applyAlignment="1">
      <alignment horizontal="center" vertical="center"/>
      <protection/>
    </xf>
    <xf numFmtId="0" fontId="6" fillId="15" borderId="74" xfId="62" applyFont="1" applyFill="1" applyBorder="1" applyAlignment="1">
      <alignment horizontal="center" vertical="center"/>
      <protection/>
    </xf>
    <xf numFmtId="0" fontId="2" fillId="3" borderId="26" xfId="62" applyFont="1" applyFill="1" applyBorder="1" applyAlignment="1">
      <alignment horizontal="center" vertical="center" shrinkToFit="1"/>
      <protection/>
    </xf>
    <xf numFmtId="0" fontId="2" fillId="24" borderId="26" xfId="62" applyFont="1" applyFill="1" applyBorder="1" applyAlignment="1">
      <alignment horizontal="center" vertical="center" shrinkToFit="1"/>
      <protection/>
    </xf>
    <xf numFmtId="0" fontId="28" fillId="25" borderId="94" xfId="62" applyFont="1" applyFill="1" applyBorder="1" applyAlignment="1">
      <alignment horizontal="center" vertical="center" textRotation="255"/>
      <protection/>
    </xf>
    <xf numFmtId="0" fontId="27" fillId="25" borderId="59" xfId="62" applyFont="1" applyFill="1" applyBorder="1" applyAlignment="1">
      <alignment horizontal="center" vertical="center" textRotation="255"/>
      <protection/>
    </xf>
    <xf numFmtId="0" fontId="27" fillId="25" borderId="95" xfId="62" applyFont="1" applyFill="1" applyBorder="1" applyAlignment="1">
      <alignment horizontal="center" vertical="center" textRotation="255"/>
      <protection/>
    </xf>
    <xf numFmtId="0" fontId="27" fillId="25" borderId="63" xfId="62" applyFont="1" applyFill="1" applyBorder="1" applyAlignment="1">
      <alignment horizontal="center" vertical="center" textRotation="255"/>
      <protection/>
    </xf>
    <xf numFmtId="0" fontId="27" fillId="25" borderId="0" xfId="62" applyFont="1" applyFill="1" applyBorder="1" applyAlignment="1">
      <alignment horizontal="center" vertical="center" textRotation="255"/>
      <protection/>
    </xf>
    <xf numFmtId="0" fontId="27" fillId="25" borderId="64" xfId="62" applyFont="1" applyFill="1" applyBorder="1" applyAlignment="1">
      <alignment horizontal="center" vertical="center" textRotation="255"/>
      <protection/>
    </xf>
    <xf numFmtId="0" fontId="27" fillId="25" borderId="74" xfId="62" applyFont="1" applyFill="1" applyBorder="1" applyAlignment="1">
      <alignment horizontal="center" vertical="center" textRotation="255"/>
      <protection/>
    </xf>
    <xf numFmtId="0" fontId="27" fillId="25" borderId="61" xfId="62" applyFont="1" applyFill="1" applyBorder="1" applyAlignment="1">
      <alignment horizontal="center" vertical="center" textRotation="255"/>
      <protection/>
    </xf>
    <xf numFmtId="0" fontId="27" fillId="25" borderId="75" xfId="62" applyFont="1" applyFill="1" applyBorder="1" applyAlignment="1">
      <alignment horizontal="center" vertical="center" textRotation="255"/>
      <protection/>
    </xf>
    <xf numFmtId="0" fontId="28" fillId="0" borderId="94" xfId="62" applyFont="1" applyFill="1" applyBorder="1" applyAlignment="1">
      <alignment horizontal="center" vertical="center" shrinkToFit="1"/>
      <protection/>
    </xf>
    <xf numFmtId="0" fontId="0" fillId="25" borderId="67" xfId="62" applyFill="1" applyBorder="1" applyAlignment="1">
      <alignment horizontal="center" vertical="center"/>
      <protection/>
    </xf>
    <xf numFmtId="0" fontId="0" fillId="25" borderId="68" xfId="62" applyFill="1" applyBorder="1" applyAlignment="1">
      <alignment horizontal="center" vertical="center"/>
      <protection/>
    </xf>
    <xf numFmtId="0" fontId="0" fillId="25" borderId="89" xfId="62" applyFont="1" applyFill="1" applyBorder="1" applyAlignment="1">
      <alignment horizontal="center" vertical="center"/>
      <protection/>
    </xf>
    <xf numFmtId="0" fontId="0" fillId="25" borderId="80" xfId="62" applyFont="1" applyFill="1" applyBorder="1" applyAlignment="1">
      <alignment horizontal="center" vertical="center"/>
      <protection/>
    </xf>
    <xf numFmtId="0" fontId="0" fillId="25" borderId="84" xfId="62" applyFont="1" applyFill="1" applyBorder="1" applyAlignment="1">
      <alignment horizontal="center" vertical="center"/>
      <protection/>
    </xf>
    <xf numFmtId="0" fontId="0" fillId="25" borderId="90" xfId="62" applyFont="1" applyFill="1" applyBorder="1" applyAlignment="1">
      <alignment horizontal="center" vertical="center"/>
      <protection/>
    </xf>
    <xf numFmtId="0" fontId="0" fillId="25" borderId="83" xfId="62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76" fontId="0" fillId="0" borderId="36" xfId="0" applyNumberFormat="1" applyFill="1" applyBorder="1" applyAlignment="1">
      <alignment horizontal="left" vertical="center"/>
    </xf>
    <xf numFmtId="176" fontId="0" fillId="0" borderId="20" xfId="0" applyNumberFormat="1" applyFill="1" applyBorder="1" applyAlignment="1">
      <alignment horizontal="left" vertical="center"/>
    </xf>
    <xf numFmtId="176" fontId="0" fillId="0" borderId="21" xfId="0" applyNumberFormat="1" applyFill="1" applyBorder="1" applyAlignment="1">
      <alignment horizontal="left" vertical="center"/>
    </xf>
    <xf numFmtId="188" fontId="3" fillId="0" borderId="59" xfId="0" applyNumberFormat="1" applyFont="1" applyBorder="1" applyAlignment="1" applyProtection="1">
      <alignment horizontal="center" vertical="center" shrinkToFit="1"/>
      <protection/>
    </xf>
    <xf numFmtId="188" fontId="3" fillId="0" borderId="95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6" fontId="0" fillId="0" borderId="37" xfId="0" applyNumberFormat="1" applyFill="1" applyBorder="1" applyAlignment="1">
      <alignment horizontal="left" vertical="center" shrinkToFit="1"/>
    </xf>
    <xf numFmtId="176" fontId="0" fillId="0" borderId="44" xfId="0" applyNumberFormat="1" applyFill="1" applyBorder="1" applyAlignment="1">
      <alignment horizontal="left" vertical="center" shrinkToFit="1"/>
    </xf>
    <xf numFmtId="176" fontId="0" fillId="0" borderId="22" xfId="0" applyNumberFormat="1" applyFill="1" applyBorder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176" fontId="0" fillId="0" borderId="35" xfId="0" applyNumberFormat="1" applyFont="1" applyFill="1" applyBorder="1" applyAlignment="1">
      <alignment horizontal="left" vertical="center" shrinkToFit="1"/>
    </xf>
    <xf numFmtId="176" fontId="0" fillId="0" borderId="18" xfId="0" applyNumberForma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176" fontId="0" fillId="0" borderId="71" xfId="0" applyNumberFormat="1" applyFill="1" applyBorder="1" applyAlignment="1">
      <alignment horizontal="left" vertical="center" shrinkToFit="1"/>
    </xf>
    <xf numFmtId="176" fontId="0" fillId="0" borderId="55" xfId="0" applyNumberFormat="1" applyFill="1" applyBorder="1" applyAlignment="1">
      <alignment horizontal="left" vertical="center" shrinkToFit="1"/>
    </xf>
    <xf numFmtId="0" fontId="0" fillId="0" borderId="65" xfId="0" applyFill="1" applyBorder="1" applyAlignment="1">
      <alignment horizontal="left" vertical="center" shrinkToFit="1"/>
    </xf>
    <xf numFmtId="176" fontId="0" fillId="0" borderId="36" xfId="0" applyNumberFormat="1" applyFill="1" applyBorder="1" applyAlignment="1">
      <alignment horizontal="left" vertical="center" shrinkToFit="1"/>
    </xf>
    <xf numFmtId="176" fontId="0" fillId="0" borderId="20" xfId="0" applyNumberForma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176" fontId="0" fillId="0" borderId="73" xfId="0" applyNumberFormat="1" applyFont="1" applyFill="1" applyBorder="1" applyAlignment="1">
      <alignment horizontal="center" vertical="center" shrinkToFit="1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96" xfId="0" applyNumberFormat="1" applyFont="1" applyFill="1" applyBorder="1" applyAlignment="1">
      <alignment horizontal="center" vertical="center" shrinkToFit="1"/>
    </xf>
    <xf numFmtId="176" fontId="6" fillId="0" borderId="73" xfId="0" applyNumberFormat="1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6" fillId="0" borderId="96" xfId="0" applyNumberFormat="1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176" fontId="0" fillId="0" borderId="21" xfId="0" applyNumberFormat="1" applyFill="1" applyBorder="1" applyAlignment="1">
      <alignment horizontal="left" vertical="center" shrinkToFit="1"/>
    </xf>
    <xf numFmtId="176" fontId="0" fillId="0" borderId="71" xfId="0" applyNumberFormat="1" applyFont="1" applyFill="1" applyBorder="1" applyAlignment="1">
      <alignment horizontal="left" vertical="center" shrinkToFit="1"/>
    </xf>
    <xf numFmtId="0" fontId="0" fillId="0" borderId="7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37" xfId="0" applyNumberFormat="1" applyBorder="1" applyAlignment="1">
      <alignment horizontal="left" vertical="center" shrinkToFit="1"/>
    </xf>
    <xf numFmtId="176" fontId="0" fillId="0" borderId="44" xfId="0" applyNumberFormat="1" applyBorder="1" applyAlignment="1">
      <alignment horizontal="left" vertical="center" shrinkToFit="1"/>
    </xf>
    <xf numFmtId="176" fontId="0" fillId="0" borderId="22" xfId="0" applyNumberFormat="1" applyBorder="1" applyAlignment="1">
      <alignment horizontal="left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49" fontId="37" fillId="25" borderId="0" xfId="62" applyNumberFormat="1" applyFont="1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第６回さわやかカップジュニアリーグ決勝トーナメント表" xfId="62"/>
    <cellStyle name="標準_第７回さわやかカップジュニアリーグ決勝トーナメント表（0822）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58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9550" y="47625"/>
          <a:ext cx="10067925" cy="4857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0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第</a:t>
          </a:r>
          <a:r>
            <a:rPr lang="en-US" cap="none" sz="2400" b="0" i="0" u="none" baseline="0">
              <a:solidFill>
                <a:srgbClr val="FF0000"/>
              </a:solidFill>
            </a:rPr>
            <a:t>10</a:t>
          </a:r>
          <a:r>
            <a:rPr lang="en-US" cap="none" sz="2400" b="0" i="0" u="none" baseline="0">
              <a:solidFill>
                <a:srgbClr val="FF0000"/>
              </a:solidFill>
            </a:rPr>
            <a:t>回さわやかカップ・教育リーグ 決勝トーナメント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114300</xdr:colOff>
      <xdr:row>17</xdr:row>
      <xdr:rowOff>76200</xdr:rowOff>
    </xdr:from>
    <xdr:to>
      <xdr:col>30</xdr:col>
      <xdr:colOff>19050</xdr:colOff>
      <xdr:row>22</xdr:row>
      <xdr:rowOff>0</xdr:rowOff>
    </xdr:to>
    <xdr:sp>
      <xdr:nvSpPr>
        <xdr:cNvPr id="2" name="Oval 3"/>
        <xdr:cNvSpPr>
          <a:spLocks/>
        </xdr:cNvSpPr>
      </xdr:nvSpPr>
      <xdr:spPr>
        <a:xfrm>
          <a:off x="5095875" y="1485900"/>
          <a:ext cx="276225" cy="3048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</a:p>
      </xdr:txBody>
    </xdr:sp>
    <xdr:clientData/>
  </xdr:twoCellAnchor>
  <xdr:twoCellAnchor>
    <xdr:from>
      <xdr:col>21</xdr:col>
      <xdr:colOff>47625</xdr:colOff>
      <xdr:row>40</xdr:row>
      <xdr:rowOff>66675</xdr:rowOff>
    </xdr:from>
    <xdr:to>
      <xdr:col>23</xdr:col>
      <xdr:colOff>66675</xdr:colOff>
      <xdr:row>44</xdr:row>
      <xdr:rowOff>57150</xdr:rowOff>
    </xdr:to>
    <xdr:sp>
      <xdr:nvSpPr>
        <xdr:cNvPr id="3" name="Oval 4"/>
        <xdr:cNvSpPr>
          <a:spLocks/>
        </xdr:cNvSpPr>
      </xdr:nvSpPr>
      <xdr:spPr>
        <a:xfrm>
          <a:off x="4286250" y="3228975"/>
          <a:ext cx="266700" cy="2952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</a:p>
      </xdr:txBody>
    </xdr:sp>
    <xdr:clientData/>
  </xdr:twoCellAnchor>
  <xdr:twoCellAnchor>
    <xdr:from>
      <xdr:col>34</xdr:col>
      <xdr:colOff>47625</xdr:colOff>
      <xdr:row>41</xdr:row>
      <xdr:rowOff>0</xdr:rowOff>
    </xdr:from>
    <xdr:to>
      <xdr:col>36</xdr:col>
      <xdr:colOff>57150</xdr:colOff>
      <xdr:row>44</xdr:row>
      <xdr:rowOff>38100</xdr:rowOff>
    </xdr:to>
    <xdr:sp>
      <xdr:nvSpPr>
        <xdr:cNvPr id="4" name="Oval 5"/>
        <xdr:cNvSpPr>
          <a:spLocks/>
        </xdr:cNvSpPr>
      </xdr:nvSpPr>
      <xdr:spPr>
        <a:xfrm>
          <a:off x="5895975" y="3238500"/>
          <a:ext cx="257175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</a:p>
      </xdr:txBody>
    </xdr:sp>
    <xdr:clientData/>
  </xdr:twoCellAnchor>
  <xdr:twoCellAnchor>
    <xdr:from>
      <xdr:col>16</xdr:col>
      <xdr:colOff>76200</xdr:colOff>
      <xdr:row>20</xdr:row>
      <xdr:rowOff>57150</xdr:rowOff>
    </xdr:from>
    <xdr:to>
      <xdr:col>18</xdr:col>
      <xdr:colOff>85725</xdr:colOff>
      <xdr:row>24</xdr:row>
      <xdr:rowOff>19050</xdr:rowOff>
    </xdr:to>
    <xdr:sp>
      <xdr:nvSpPr>
        <xdr:cNvPr id="5" name="Oval 5"/>
        <xdr:cNvSpPr>
          <a:spLocks/>
        </xdr:cNvSpPr>
      </xdr:nvSpPr>
      <xdr:spPr>
        <a:xfrm>
          <a:off x="3695700" y="1695450"/>
          <a:ext cx="257175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</a:p>
      </xdr:txBody>
    </xdr:sp>
    <xdr:clientData/>
  </xdr:twoCellAnchor>
  <xdr:twoCellAnchor>
    <xdr:from>
      <xdr:col>16</xdr:col>
      <xdr:colOff>76200</xdr:colOff>
      <xdr:row>58</xdr:row>
      <xdr:rowOff>9525</xdr:rowOff>
    </xdr:from>
    <xdr:to>
      <xdr:col>18</xdr:col>
      <xdr:colOff>85725</xdr:colOff>
      <xdr:row>61</xdr:row>
      <xdr:rowOff>47625</xdr:rowOff>
    </xdr:to>
    <xdr:sp>
      <xdr:nvSpPr>
        <xdr:cNvPr id="6" name="Oval 5"/>
        <xdr:cNvSpPr>
          <a:spLocks/>
        </xdr:cNvSpPr>
      </xdr:nvSpPr>
      <xdr:spPr>
        <a:xfrm>
          <a:off x="3695700" y="4543425"/>
          <a:ext cx="257175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</a:p>
      </xdr:txBody>
    </xdr:sp>
    <xdr:clientData/>
  </xdr:twoCellAnchor>
  <xdr:twoCellAnchor>
    <xdr:from>
      <xdr:col>39</xdr:col>
      <xdr:colOff>47625</xdr:colOff>
      <xdr:row>21</xdr:row>
      <xdr:rowOff>19050</xdr:rowOff>
    </xdr:from>
    <xdr:to>
      <xdr:col>41</xdr:col>
      <xdr:colOff>57150</xdr:colOff>
      <xdr:row>24</xdr:row>
      <xdr:rowOff>57150</xdr:rowOff>
    </xdr:to>
    <xdr:sp>
      <xdr:nvSpPr>
        <xdr:cNvPr id="7" name="Oval 5"/>
        <xdr:cNvSpPr>
          <a:spLocks/>
        </xdr:cNvSpPr>
      </xdr:nvSpPr>
      <xdr:spPr>
        <a:xfrm>
          <a:off x="6515100" y="1733550"/>
          <a:ext cx="257175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</a:p>
      </xdr:txBody>
    </xdr:sp>
    <xdr:clientData/>
  </xdr:twoCellAnchor>
  <xdr:twoCellAnchor>
    <xdr:from>
      <xdr:col>39</xdr:col>
      <xdr:colOff>38100</xdr:colOff>
      <xdr:row>58</xdr:row>
      <xdr:rowOff>19050</xdr:rowOff>
    </xdr:from>
    <xdr:to>
      <xdr:col>41</xdr:col>
      <xdr:colOff>47625</xdr:colOff>
      <xdr:row>61</xdr:row>
      <xdr:rowOff>57150</xdr:rowOff>
    </xdr:to>
    <xdr:sp>
      <xdr:nvSpPr>
        <xdr:cNvPr id="8" name="Oval 5"/>
        <xdr:cNvSpPr>
          <a:spLocks/>
        </xdr:cNvSpPr>
      </xdr:nvSpPr>
      <xdr:spPr>
        <a:xfrm>
          <a:off x="6505575" y="4552950"/>
          <a:ext cx="257175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</a:p>
      </xdr:txBody>
    </xdr:sp>
    <xdr:clientData/>
  </xdr:twoCellAnchor>
  <xdr:twoCellAnchor>
    <xdr:from>
      <xdr:col>19</xdr:col>
      <xdr:colOff>114300</xdr:colOff>
      <xdr:row>70</xdr:row>
      <xdr:rowOff>38100</xdr:rowOff>
    </xdr:from>
    <xdr:to>
      <xdr:col>38</xdr:col>
      <xdr:colOff>47625</xdr:colOff>
      <xdr:row>79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105275" y="5486400"/>
          <a:ext cx="22860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latin typeface="ＭＳ Ｐゴシック"/>
              <a:ea typeface="ＭＳ Ｐゴシック"/>
              <a:cs typeface="ＭＳ Ｐゴシック"/>
            </a:rPr>
            <a:t>準優勝　早渕レッドファイヤーズ
第３位　 戸塚ホークス
第３位 　茅ヶ崎ドリームス</a:t>
          </a:r>
          <a:r>
            <a:rPr lang="en-US" cap="none" sz="13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0"/>
          <a:ext cx="67246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2960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2960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65627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5246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730"/>
  <sheetViews>
    <sheetView tabSelected="1" zoomScale="75" zoomScaleNormal="75" workbookViewId="0" topLeftCell="A1">
      <selection activeCell="BI109" sqref="BH109:BI109"/>
    </sheetView>
  </sheetViews>
  <sheetFormatPr defaultColWidth="9.00390625" defaultRowHeight="6" customHeight="1"/>
  <cols>
    <col min="1" max="1" width="2.75390625" style="117" customWidth="1"/>
    <col min="2" max="2" width="3.875" style="119" customWidth="1"/>
    <col min="3" max="3" width="19.75390625" style="170" customWidth="1"/>
    <col min="4" max="54" width="1.625" style="117" customWidth="1"/>
    <col min="55" max="55" width="19.75390625" style="170" customWidth="1"/>
    <col min="56" max="56" width="3.875" style="119" customWidth="1"/>
    <col min="57" max="59" width="1.00390625" style="117" customWidth="1"/>
    <col min="60" max="60" width="0.875" style="118" customWidth="1"/>
    <col min="61" max="169" width="1.00390625" style="117" customWidth="1"/>
    <col min="170" max="16384" width="9.00390625" style="117" customWidth="1"/>
  </cols>
  <sheetData>
    <row r="2" ht="6" customHeight="1">
      <c r="B2" s="118"/>
    </row>
    <row r="3" ht="6" customHeight="1">
      <c r="B3" s="118"/>
    </row>
    <row r="4" ht="6" customHeight="1">
      <c r="B4" s="118"/>
    </row>
    <row r="5" ht="6" customHeight="1">
      <c r="B5" s="118"/>
    </row>
    <row r="6" ht="6" customHeight="1">
      <c r="B6" s="118"/>
    </row>
    <row r="7" ht="6" customHeight="1">
      <c r="B7" s="118"/>
    </row>
    <row r="8" spans="2:59" ht="10.5" customHeight="1">
      <c r="B8" s="118"/>
      <c r="C8" s="281"/>
      <c r="D8" s="281"/>
      <c r="E8" s="282" t="s">
        <v>302</v>
      </c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92">
        <v>41356</v>
      </c>
      <c r="BD8" s="292"/>
      <c r="BE8" s="292"/>
      <c r="BF8" s="292"/>
      <c r="BG8" s="292"/>
    </row>
    <row r="9" spans="2:59" ht="10.5" customHeight="1" thickBot="1">
      <c r="B9" s="121"/>
      <c r="C9" s="171"/>
      <c r="D9" s="123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93"/>
      <c r="BD9" s="293"/>
      <c r="BE9" s="293"/>
      <c r="BF9" s="293"/>
      <c r="BG9" s="293"/>
    </row>
    <row r="10" spans="1:59" ht="6" customHeight="1">
      <c r="A10" s="246" t="s">
        <v>256</v>
      </c>
      <c r="B10" s="256" t="s">
        <v>257</v>
      </c>
      <c r="C10" s="300" t="s">
        <v>303</v>
      </c>
      <c r="D10" s="124"/>
      <c r="E10" s="125"/>
      <c r="F10" s="125"/>
      <c r="G10" s="125"/>
      <c r="H10" s="125"/>
      <c r="I10" s="125"/>
      <c r="J10" s="125"/>
      <c r="K10" s="125"/>
      <c r="L10" s="125"/>
      <c r="M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6"/>
      <c r="BC10" s="300" t="s">
        <v>304</v>
      </c>
      <c r="BD10" s="239" t="s">
        <v>305</v>
      </c>
      <c r="BE10" s="301" t="s">
        <v>306</v>
      </c>
      <c r="BF10" s="302"/>
      <c r="BG10" s="303"/>
    </row>
    <row r="11" spans="1:59" ht="6" customHeight="1" thickBot="1">
      <c r="A11" s="247"/>
      <c r="B11" s="307"/>
      <c r="C11" s="243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201"/>
      <c r="BC11" s="243"/>
      <c r="BD11" s="240"/>
      <c r="BE11" s="304"/>
      <c r="BF11" s="305"/>
      <c r="BG11" s="306"/>
    </row>
    <row r="12" spans="1:59" ht="6" customHeight="1" thickTop="1">
      <c r="A12" s="247"/>
      <c r="B12" s="307"/>
      <c r="C12" s="243"/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97"/>
      <c r="O12" s="125"/>
      <c r="P12" s="125"/>
      <c r="Q12" s="125"/>
      <c r="R12" s="125"/>
      <c r="S12" s="125"/>
      <c r="AN12" s="125"/>
      <c r="AO12" s="125"/>
      <c r="AP12" s="125"/>
      <c r="AQ12" s="125"/>
      <c r="AR12" s="202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243"/>
      <c r="BD12" s="240"/>
      <c r="BE12" s="304"/>
      <c r="BF12" s="305"/>
      <c r="BG12" s="306"/>
    </row>
    <row r="13" spans="1:59" ht="6" customHeight="1" thickBot="1">
      <c r="A13" s="247"/>
      <c r="B13" s="308"/>
      <c r="C13" s="244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220">
        <v>4</v>
      </c>
      <c r="O13" s="221"/>
      <c r="P13" s="125"/>
      <c r="Q13" s="125"/>
      <c r="R13" s="125"/>
      <c r="S13" s="125"/>
      <c r="AN13" s="125"/>
      <c r="AO13" s="125"/>
      <c r="AP13" s="125"/>
      <c r="AQ13" s="221">
        <v>7</v>
      </c>
      <c r="AR13" s="234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244"/>
      <c r="BD13" s="241"/>
      <c r="BE13" s="304"/>
      <c r="BF13" s="305"/>
      <c r="BG13" s="306"/>
    </row>
    <row r="14" spans="1:59" ht="6" customHeight="1" thickBot="1">
      <c r="A14" s="247"/>
      <c r="C14" s="172"/>
      <c r="I14" s="125"/>
      <c r="J14" s="125"/>
      <c r="K14" s="125"/>
      <c r="L14" s="226" t="s">
        <v>307</v>
      </c>
      <c r="M14" s="265"/>
      <c r="N14" s="220"/>
      <c r="O14" s="221"/>
      <c r="P14" s="125"/>
      <c r="Q14" s="125"/>
      <c r="R14" s="125"/>
      <c r="S14" s="125"/>
      <c r="AN14" s="125"/>
      <c r="AO14" s="125"/>
      <c r="AP14" s="125"/>
      <c r="AQ14" s="221"/>
      <c r="AR14" s="234"/>
      <c r="AS14" s="226" t="s">
        <v>308</v>
      </c>
      <c r="AT14" s="221"/>
      <c r="AU14" s="125"/>
      <c r="AV14" s="125"/>
      <c r="AW14" s="125"/>
      <c r="AX14" s="125"/>
      <c r="AY14" s="125"/>
      <c r="AZ14" s="125"/>
      <c r="BA14" s="125"/>
      <c r="BB14" s="125"/>
      <c r="BC14" s="172"/>
      <c r="BE14" s="304"/>
      <c r="BF14" s="305"/>
      <c r="BG14" s="306"/>
    </row>
    <row r="15" spans="1:59" ht="6" customHeight="1" thickBot="1">
      <c r="A15" s="247"/>
      <c r="B15" s="248" t="s">
        <v>309</v>
      </c>
      <c r="C15" s="242" t="s">
        <v>310</v>
      </c>
      <c r="D15" s="124"/>
      <c r="E15" s="125"/>
      <c r="F15" s="125"/>
      <c r="G15" s="125"/>
      <c r="H15" s="125"/>
      <c r="I15" s="125"/>
      <c r="J15" s="125"/>
      <c r="K15" s="125"/>
      <c r="L15" s="265"/>
      <c r="M15" s="265"/>
      <c r="N15" s="222"/>
      <c r="O15" s="223"/>
      <c r="P15" s="196"/>
      <c r="Q15" s="196"/>
      <c r="R15" s="196"/>
      <c r="S15" s="196"/>
      <c r="AN15" s="196"/>
      <c r="AO15" s="196"/>
      <c r="AP15" s="196"/>
      <c r="AQ15" s="223"/>
      <c r="AR15" s="235"/>
      <c r="AS15" s="221"/>
      <c r="AT15" s="221"/>
      <c r="AU15" s="125"/>
      <c r="AV15" s="125"/>
      <c r="AW15" s="125"/>
      <c r="AX15" s="125"/>
      <c r="AY15" s="125"/>
      <c r="AZ15" s="125"/>
      <c r="BA15" s="125"/>
      <c r="BB15" s="126"/>
      <c r="BC15" s="242" t="s">
        <v>40</v>
      </c>
      <c r="BD15" s="294" t="s">
        <v>311</v>
      </c>
      <c r="BE15" s="304"/>
      <c r="BF15" s="305"/>
      <c r="BG15" s="306"/>
    </row>
    <row r="16" spans="1:59" ht="6" customHeight="1" thickBot="1" thickTop="1">
      <c r="A16" s="247"/>
      <c r="B16" s="249"/>
      <c r="C16" s="243"/>
      <c r="D16" s="136"/>
      <c r="E16" s="127"/>
      <c r="F16" s="127"/>
      <c r="G16" s="127"/>
      <c r="H16" s="127"/>
      <c r="I16" s="221">
        <v>2</v>
      </c>
      <c r="J16" s="221"/>
      <c r="K16" s="125"/>
      <c r="L16" s="265"/>
      <c r="M16" s="266"/>
      <c r="N16" s="221">
        <v>2</v>
      </c>
      <c r="O16" s="221"/>
      <c r="P16" s="125"/>
      <c r="Q16" s="125"/>
      <c r="R16" s="125"/>
      <c r="S16" s="125"/>
      <c r="T16" s="137"/>
      <c r="U16" s="125"/>
      <c r="V16" s="125"/>
      <c r="W16" s="125"/>
      <c r="X16" s="125"/>
      <c r="AI16" s="125"/>
      <c r="AJ16" s="125"/>
      <c r="AK16" s="125"/>
      <c r="AL16" s="125"/>
      <c r="AM16" s="202"/>
      <c r="AN16" s="125"/>
      <c r="AO16" s="125"/>
      <c r="AP16" s="125"/>
      <c r="AQ16" s="221">
        <v>0</v>
      </c>
      <c r="AR16" s="227"/>
      <c r="AS16" s="210"/>
      <c r="AT16" s="221"/>
      <c r="AU16" s="125"/>
      <c r="AV16" s="125"/>
      <c r="AW16" s="125"/>
      <c r="AX16" s="196"/>
      <c r="AY16" s="196"/>
      <c r="AZ16" s="196"/>
      <c r="BA16" s="196"/>
      <c r="BB16" s="201"/>
      <c r="BC16" s="243"/>
      <c r="BD16" s="295"/>
      <c r="BE16" s="304"/>
      <c r="BF16" s="305"/>
      <c r="BG16" s="306"/>
    </row>
    <row r="17" spans="1:59" ht="6" customHeight="1" thickTop="1">
      <c r="A17" s="247"/>
      <c r="B17" s="249"/>
      <c r="C17" s="243"/>
      <c r="D17" s="130"/>
      <c r="E17" s="130"/>
      <c r="F17" s="130"/>
      <c r="G17" s="130"/>
      <c r="H17" s="131"/>
      <c r="I17" s="221"/>
      <c r="J17" s="221"/>
      <c r="K17" s="125"/>
      <c r="L17" s="125"/>
      <c r="M17" s="132"/>
      <c r="N17" s="221"/>
      <c r="O17" s="221"/>
      <c r="P17" s="125"/>
      <c r="Q17" s="125"/>
      <c r="R17" s="125"/>
      <c r="S17" s="125"/>
      <c r="T17" s="137"/>
      <c r="U17" s="125"/>
      <c r="V17" s="125"/>
      <c r="W17" s="125"/>
      <c r="X17" s="125"/>
      <c r="AI17" s="125"/>
      <c r="AJ17" s="125"/>
      <c r="AK17" s="125"/>
      <c r="AL17" s="125"/>
      <c r="AM17" s="202"/>
      <c r="AN17" s="125"/>
      <c r="AO17" s="125"/>
      <c r="AP17" s="125"/>
      <c r="AQ17" s="221"/>
      <c r="AR17" s="227"/>
      <c r="AS17" s="210"/>
      <c r="AT17" s="221"/>
      <c r="AU17" s="125"/>
      <c r="AV17" s="221">
        <v>9</v>
      </c>
      <c r="AW17" s="234"/>
      <c r="AX17" s="125"/>
      <c r="AY17" s="125"/>
      <c r="AZ17" s="125"/>
      <c r="BA17" s="125"/>
      <c r="BB17" s="125"/>
      <c r="BC17" s="243"/>
      <c r="BD17" s="295"/>
      <c r="BE17" s="304"/>
      <c r="BF17" s="305"/>
      <c r="BG17" s="306"/>
    </row>
    <row r="18" spans="1:59" ht="6" customHeight="1" thickBot="1">
      <c r="A18" s="247"/>
      <c r="B18" s="250"/>
      <c r="C18" s="244"/>
      <c r="D18" s="125"/>
      <c r="E18" s="125"/>
      <c r="F18" s="125"/>
      <c r="G18" s="221" t="s">
        <v>312</v>
      </c>
      <c r="H18" s="227"/>
      <c r="I18" s="221"/>
      <c r="J18" s="221"/>
      <c r="K18" s="125"/>
      <c r="L18" s="125"/>
      <c r="M18" s="132"/>
      <c r="N18" s="221"/>
      <c r="O18" s="221"/>
      <c r="P18" s="125"/>
      <c r="Q18" s="125"/>
      <c r="R18" s="125"/>
      <c r="S18" s="125"/>
      <c r="T18" s="137"/>
      <c r="U18" s="125"/>
      <c r="V18" s="125"/>
      <c r="W18" s="125"/>
      <c r="X18" s="125"/>
      <c r="AI18" s="125"/>
      <c r="AJ18" s="125"/>
      <c r="AK18" s="125"/>
      <c r="AL18" s="125"/>
      <c r="AM18" s="202"/>
      <c r="AN18" s="125"/>
      <c r="AO18" s="125"/>
      <c r="AP18" s="125"/>
      <c r="AQ18" s="221"/>
      <c r="AR18" s="227"/>
      <c r="AS18" s="137"/>
      <c r="AT18" s="125"/>
      <c r="AU18" s="125"/>
      <c r="AV18" s="223"/>
      <c r="AW18" s="235"/>
      <c r="AX18" s="226" t="s">
        <v>313</v>
      </c>
      <c r="AY18" s="221"/>
      <c r="AZ18" s="125"/>
      <c r="BA18" s="125"/>
      <c r="BB18" s="125"/>
      <c r="BC18" s="244"/>
      <c r="BD18" s="296"/>
      <c r="BE18" s="304"/>
      <c r="BF18" s="305"/>
      <c r="BG18" s="306"/>
    </row>
    <row r="19" spans="1:59" ht="6" customHeight="1" thickBot="1" thickTop="1">
      <c r="A19" s="247"/>
      <c r="C19" s="173"/>
      <c r="D19" s="125"/>
      <c r="E19" s="125"/>
      <c r="F19" s="125"/>
      <c r="G19" s="221"/>
      <c r="H19" s="221"/>
      <c r="I19" s="224">
        <v>6</v>
      </c>
      <c r="J19" s="214"/>
      <c r="K19" s="192"/>
      <c r="L19" s="192"/>
      <c r="M19" s="192"/>
      <c r="N19" s="125"/>
      <c r="O19" s="125"/>
      <c r="P19" s="125"/>
      <c r="Q19" s="125"/>
      <c r="R19" s="125"/>
      <c r="S19" s="125"/>
      <c r="T19" s="137"/>
      <c r="U19" s="125"/>
      <c r="V19" s="125"/>
      <c r="W19" s="125"/>
      <c r="X19" s="125"/>
      <c r="AI19" s="125"/>
      <c r="AJ19" s="125"/>
      <c r="AK19" s="125"/>
      <c r="AL19" s="125"/>
      <c r="AM19" s="202"/>
      <c r="AN19" s="125"/>
      <c r="AO19" s="125"/>
      <c r="AP19" s="125"/>
      <c r="AQ19" s="125"/>
      <c r="AR19" s="125"/>
      <c r="AS19" s="192"/>
      <c r="AT19" s="192"/>
      <c r="AU19" s="192"/>
      <c r="AV19" s="214">
        <v>0</v>
      </c>
      <c r="AW19" s="283"/>
      <c r="AX19" s="221"/>
      <c r="AY19" s="221"/>
      <c r="AZ19" s="125"/>
      <c r="BA19" s="125"/>
      <c r="BB19" s="125"/>
      <c r="BC19" s="180"/>
      <c r="BE19" s="304"/>
      <c r="BF19" s="305"/>
      <c r="BG19" s="306"/>
    </row>
    <row r="20" spans="1:59" ht="6" customHeight="1">
      <c r="A20" s="247"/>
      <c r="B20" s="253" t="s">
        <v>314</v>
      </c>
      <c r="C20" s="242" t="s">
        <v>34</v>
      </c>
      <c r="D20" s="125"/>
      <c r="E20" s="125"/>
      <c r="F20" s="125"/>
      <c r="G20" s="221"/>
      <c r="H20" s="221"/>
      <c r="I20" s="220"/>
      <c r="J20" s="221"/>
      <c r="K20" s="125"/>
      <c r="L20" s="125"/>
      <c r="M20" s="125"/>
      <c r="N20" s="125"/>
      <c r="O20" s="125"/>
      <c r="P20" s="125"/>
      <c r="Q20" s="125"/>
      <c r="R20" s="125"/>
      <c r="S20" s="125"/>
      <c r="T20" s="137"/>
      <c r="U20" s="125"/>
      <c r="V20" s="125"/>
      <c r="W20" s="125"/>
      <c r="X20" s="125"/>
      <c r="AI20" s="125"/>
      <c r="AJ20" s="125"/>
      <c r="AK20" s="125"/>
      <c r="AL20" s="125"/>
      <c r="AM20" s="202"/>
      <c r="AN20" s="125"/>
      <c r="AO20" s="125"/>
      <c r="AP20" s="125"/>
      <c r="AQ20" s="125"/>
      <c r="AR20" s="125"/>
      <c r="AS20" s="125"/>
      <c r="AT20" s="125"/>
      <c r="AU20" s="125"/>
      <c r="AV20" s="221"/>
      <c r="AW20" s="227"/>
      <c r="AX20" s="221"/>
      <c r="AY20" s="221"/>
      <c r="AZ20" s="125"/>
      <c r="BA20" s="125"/>
      <c r="BB20" s="125"/>
      <c r="BC20" s="242" t="s">
        <v>73</v>
      </c>
      <c r="BD20" s="236" t="s">
        <v>258</v>
      </c>
      <c r="BE20" s="304"/>
      <c r="BF20" s="305"/>
      <c r="BG20" s="306"/>
    </row>
    <row r="21" spans="1:59" ht="6" customHeight="1" thickBot="1">
      <c r="A21" s="247"/>
      <c r="B21" s="254"/>
      <c r="C21" s="243"/>
      <c r="D21" s="125"/>
      <c r="E21" s="125"/>
      <c r="F21" s="125"/>
      <c r="G21" s="125"/>
      <c r="H21" s="125"/>
      <c r="I21" s="220"/>
      <c r="J21" s="221"/>
      <c r="K21" s="125"/>
      <c r="L21" s="125"/>
      <c r="M21" s="125"/>
      <c r="N21" s="125"/>
      <c r="O21" s="125"/>
      <c r="P21" s="125"/>
      <c r="Q21" s="125"/>
      <c r="R21" s="125"/>
      <c r="S21" s="139"/>
      <c r="T21" s="210">
        <v>3</v>
      </c>
      <c r="U21" s="221"/>
      <c r="V21" s="125"/>
      <c r="W21" s="125"/>
      <c r="X21" s="125"/>
      <c r="AI21" s="125"/>
      <c r="AJ21" s="125"/>
      <c r="AK21" s="125"/>
      <c r="AL21" s="221">
        <v>7</v>
      </c>
      <c r="AM21" s="234"/>
      <c r="AN21" s="125"/>
      <c r="AO21" s="125"/>
      <c r="AP21" s="125"/>
      <c r="AQ21" s="125"/>
      <c r="AR21" s="125"/>
      <c r="AS21" s="125"/>
      <c r="AT21" s="125"/>
      <c r="AU21" s="125"/>
      <c r="AV21" s="221"/>
      <c r="AW21" s="227"/>
      <c r="AX21" s="127"/>
      <c r="AY21" s="127"/>
      <c r="AZ21" s="127"/>
      <c r="BA21" s="127"/>
      <c r="BB21" s="127"/>
      <c r="BC21" s="243"/>
      <c r="BD21" s="237"/>
      <c r="BE21" s="304"/>
      <c r="BF21" s="305"/>
      <c r="BG21" s="306"/>
    </row>
    <row r="22" spans="1:75" ht="6" customHeight="1" thickTop="1">
      <c r="A22" s="247"/>
      <c r="B22" s="254"/>
      <c r="C22" s="243"/>
      <c r="D22" s="192"/>
      <c r="E22" s="192"/>
      <c r="F22" s="192"/>
      <c r="G22" s="192"/>
      <c r="H22" s="192"/>
      <c r="I22" s="125"/>
      <c r="J22" s="125"/>
      <c r="K22" s="125"/>
      <c r="L22" s="125"/>
      <c r="M22" s="125"/>
      <c r="N22" s="125"/>
      <c r="O22" s="125"/>
      <c r="P22" s="125"/>
      <c r="Q22" s="125"/>
      <c r="R22" s="226"/>
      <c r="S22" s="226"/>
      <c r="T22" s="210"/>
      <c r="U22" s="221"/>
      <c r="V22" s="125"/>
      <c r="W22" s="125"/>
      <c r="X22" s="125"/>
      <c r="AI22" s="125"/>
      <c r="AJ22" s="125"/>
      <c r="AK22" s="125"/>
      <c r="AL22" s="221"/>
      <c r="AM22" s="234"/>
      <c r="AN22" s="226"/>
      <c r="AO22" s="226"/>
      <c r="AP22" s="226"/>
      <c r="AQ22" s="125"/>
      <c r="AR22" s="125"/>
      <c r="BC22" s="243"/>
      <c r="BD22" s="237"/>
      <c r="BE22" s="304"/>
      <c r="BF22" s="305"/>
      <c r="BG22" s="306"/>
      <c r="BW22" s="140"/>
    </row>
    <row r="23" spans="1:59" ht="6" customHeight="1" thickBot="1">
      <c r="A23" s="247"/>
      <c r="B23" s="255"/>
      <c r="C23" s="244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226"/>
      <c r="S23" s="226"/>
      <c r="T23" s="210"/>
      <c r="U23" s="221"/>
      <c r="V23" s="125"/>
      <c r="W23" s="125"/>
      <c r="X23" s="125"/>
      <c r="AI23" s="196"/>
      <c r="AJ23" s="196"/>
      <c r="AK23" s="196"/>
      <c r="AL23" s="223"/>
      <c r="AM23" s="235"/>
      <c r="AN23" s="226"/>
      <c r="AO23" s="226"/>
      <c r="AP23" s="226"/>
      <c r="AQ23" s="125"/>
      <c r="AR23" s="125"/>
      <c r="BC23" s="244"/>
      <c r="BD23" s="238"/>
      <c r="BE23" s="304"/>
      <c r="BF23" s="305"/>
      <c r="BG23" s="306"/>
    </row>
    <row r="24" spans="1:67" ht="6" customHeight="1" thickBot="1" thickTop="1">
      <c r="A24" s="247"/>
      <c r="C24" s="172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226"/>
      <c r="S24" s="226"/>
      <c r="T24" s="224">
        <v>4</v>
      </c>
      <c r="U24" s="214"/>
      <c r="V24" s="192"/>
      <c r="W24" s="192"/>
      <c r="X24" s="194"/>
      <c r="Y24" s="137"/>
      <c r="Z24" s="125"/>
      <c r="AA24" s="126"/>
      <c r="AB24" s="320" t="s">
        <v>410</v>
      </c>
      <c r="AC24" s="321"/>
      <c r="AD24" s="321"/>
      <c r="AE24" s="322"/>
      <c r="AI24" s="137"/>
      <c r="AJ24" s="125"/>
      <c r="AK24" s="125"/>
      <c r="AL24" s="221">
        <v>3</v>
      </c>
      <c r="AM24" s="227"/>
      <c r="AN24" s="226"/>
      <c r="AO24" s="226"/>
      <c r="AP24" s="226"/>
      <c r="AQ24" s="125"/>
      <c r="AR24" s="125"/>
      <c r="BC24" s="172"/>
      <c r="BE24" s="304"/>
      <c r="BF24" s="305"/>
      <c r="BG24" s="306"/>
      <c r="BO24" s="184"/>
    </row>
    <row r="25" spans="1:59" ht="6" customHeight="1">
      <c r="A25" s="247"/>
      <c r="B25" s="284" t="s">
        <v>259</v>
      </c>
      <c r="C25" s="242" t="s">
        <v>55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226"/>
      <c r="S25" s="226"/>
      <c r="T25" s="220"/>
      <c r="U25" s="221"/>
      <c r="V25" s="125"/>
      <c r="W25" s="125"/>
      <c r="X25" s="132"/>
      <c r="Y25" s="137"/>
      <c r="Z25" s="125"/>
      <c r="AA25" s="126"/>
      <c r="AB25" s="323"/>
      <c r="AC25" s="324"/>
      <c r="AD25" s="324"/>
      <c r="AE25" s="325"/>
      <c r="AI25" s="137"/>
      <c r="AJ25" s="125"/>
      <c r="AK25" s="125"/>
      <c r="AL25" s="221"/>
      <c r="AM25" s="227"/>
      <c r="AN25" s="226"/>
      <c r="AO25" s="226"/>
      <c r="AP25" s="226"/>
      <c r="AQ25" s="125"/>
      <c r="AR25" s="125"/>
      <c r="BC25" s="242" t="s">
        <v>29</v>
      </c>
      <c r="BD25" s="297" t="s">
        <v>260</v>
      </c>
      <c r="BE25" s="304"/>
      <c r="BF25" s="305"/>
      <c r="BG25" s="306"/>
    </row>
    <row r="26" spans="1:59" ht="6" customHeight="1" thickBot="1">
      <c r="A26" s="247"/>
      <c r="B26" s="285"/>
      <c r="C26" s="243"/>
      <c r="D26" s="136"/>
      <c r="E26" s="127"/>
      <c r="F26" s="127"/>
      <c r="G26" s="127"/>
      <c r="H26" s="127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39"/>
      <c r="T26" s="220"/>
      <c r="U26" s="221"/>
      <c r="V26" s="125"/>
      <c r="W26" s="125"/>
      <c r="X26" s="132"/>
      <c r="Y26" s="137"/>
      <c r="Z26" s="125"/>
      <c r="AA26" s="126"/>
      <c r="AB26" s="323"/>
      <c r="AC26" s="324"/>
      <c r="AD26" s="324"/>
      <c r="AE26" s="325"/>
      <c r="AI26" s="137"/>
      <c r="AJ26" s="125"/>
      <c r="AK26" s="125"/>
      <c r="AL26" s="221"/>
      <c r="AM26" s="227"/>
      <c r="AN26" s="125"/>
      <c r="AO26" s="125"/>
      <c r="AP26" s="125"/>
      <c r="AQ26" s="125"/>
      <c r="AR26" s="125"/>
      <c r="AS26" s="125"/>
      <c r="AT26" s="125"/>
      <c r="AU26" s="125"/>
      <c r="AV26" s="139"/>
      <c r="AW26" s="139"/>
      <c r="AX26" s="196"/>
      <c r="AY26" s="196"/>
      <c r="AZ26" s="196"/>
      <c r="BA26" s="196"/>
      <c r="BB26" s="201"/>
      <c r="BC26" s="243"/>
      <c r="BD26" s="298"/>
      <c r="BE26" s="304"/>
      <c r="BF26" s="305"/>
      <c r="BG26" s="306"/>
    </row>
    <row r="27" spans="1:59" ht="6" customHeight="1" thickTop="1">
      <c r="A27" s="247"/>
      <c r="B27" s="285"/>
      <c r="C27" s="243"/>
      <c r="D27" s="125"/>
      <c r="E27" s="125"/>
      <c r="F27" s="125"/>
      <c r="G27" s="125"/>
      <c r="H27" s="125"/>
      <c r="I27" s="210">
        <v>1</v>
      </c>
      <c r="J27" s="221"/>
      <c r="K27" s="125"/>
      <c r="L27" s="125"/>
      <c r="M27" s="125"/>
      <c r="N27" s="125"/>
      <c r="O27" s="125"/>
      <c r="P27" s="125"/>
      <c r="Q27" s="125"/>
      <c r="R27" s="125"/>
      <c r="S27" s="202"/>
      <c r="T27" s="228" t="s">
        <v>363</v>
      </c>
      <c r="U27" s="228"/>
      <c r="V27" s="228"/>
      <c r="W27" s="228"/>
      <c r="X27" s="132"/>
      <c r="Y27" s="137"/>
      <c r="Z27" s="125"/>
      <c r="AA27" s="126"/>
      <c r="AB27" s="323"/>
      <c r="AC27" s="324"/>
      <c r="AD27" s="324"/>
      <c r="AE27" s="325"/>
      <c r="AI27" s="137"/>
      <c r="AJ27" s="125"/>
      <c r="AK27" s="125"/>
      <c r="AL27" s="125"/>
      <c r="AM27" s="132"/>
      <c r="AN27" s="125"/>
      <c r="AO27" s="125"/>
      <c r="AP27" s="125"/>
      <c r="AQ27" s="125"/>
      <c r="AR27" s="125"/>
      <c r="AS27" s="125"/>
      <c r="AT27" s="125"/>
      <c r="AU27" s="125"/>
      <c r="AV27" s="221">
        <v>8</v>
      </c>
      <c r="AW27" s="234"/>
      <c r="AX27" s="125"/>
      <c r="AY27" s="125"/>
      <c r="AZ27" s="125"/>
      <c r="BA27" s="125"/>
      <c r="BB27" s="125"/>
      <c r="BC27" s="243"/>
      <c r="BD27" s="298"/>
      <c r="BE27" s="304"/>
      <c r="BF27" s="305"/>
      <c r="BG27" s="306"/>
    </row>
    <row r="28" spans="1:59" ht="6" customHeight="1" thickBot="1">
      <c r="A28" s="247"/>
      <c r="B28" s="286"/>
      <c r="C28" s="244"/>
      <c r="D28" s="125"/>
      <c r="E28" s="125"/>
      <c r="F28" s="125"/>
      <c r="G28" s="226" t="s">
        <v>261</v>
      </c>
      <c r="H28" s="221"/>
      <c r="I28" s="210"/>
      <c r="J28" s="221"/>
      <c r="K28" s="125"/>
      <c r="L28" s="125"/>
      <c r="M28" s="125"/>
      <c r="N28" s="125"/>
      <c r="O28" s="125"/>
      <c r="P28" s="125"/>
      <c r="Q28" s="125"/>
      <c r="R28" s="125"/>
      <c r="S28" s="202"/>
      <c r="T28" s="228"/>
      <c r="U28" s="228"/>
      <c r="V28" s="228"/>
      <c r="W28" s="228"/>
      <c r="X28" s="132"/>
      <c r="Y28" s="137"/>
      <c r="Z28" s="125"/>
      <c r="AA28" s="126"/>
      <c r="AB28" s="323"/>
      <c r="AC28" s="324"/>
      <c r="AD28" s="324"/>
      <c r="AE28" s="325"/>
      <c r="AI28" s="137"/>
      <c r="AJ28" s="125"/>
      <c r="AK28" s="125"/>
      <c r="AL28" s="125"/>
      <c r="AM28" s="132"/>
      <c r="AN28" s="125"/>
      <c r="AO28" s="125"/>
      <c r="AP28" s="125"/>
      <c r="AQ28" s="125"/>
      <c r="AR28" s="125"/>
      <c r="AS28" s="196"/>
      <c r="AT28" s="196"/>
      <c r="AU28" s="196"/>
      <c r="AV28" s="223"/>
      <c r="AW28" s="235"/>
      <c r="AX28" s="226" t="s">
        <v>262</v>
      </c>
      <c r="AY28" s="221"/>
      <c r="AZ28" s="125"/>
      <c r="BA28" s="125"/>
      <c r="BB28" s="125"/>
      <c r="BC28" s="244"/>
      <c r="BD28" s="299"/>
      <c r="BE28" s="304"/>
      <c r="BF28" s="305"/>
      <c r="BG28" s="306"/>
    </row>
    <row r="29" spans="1:59" ht="6" customHeight="1" thickBot="1">
      <c r="A29" s="247"/>
      <c r="C29" s="172"/>
      <c r="D29" s="125"/>
      <c r="E29" s="125"/>
      <c r="F29" s="125"/>
      <c r="G29" s="221"/>
      <c r="H29" s="221"/>
      <c r="I29" s="210"/>
      <c r="J29" s="221"/>
      <c r="K29" s="125"/>
      <c r="L29" s="125"/>
      <c r="M29" s="125"/>
      <c r="N29" s="125"/>
      <c r="O29" s="125"/>
      <c r="P29" s="125"/>
      <c r="Q29" s="125"/>
      <c r="R29" s="125"/>
      <c r="S29" s="125"/>
      <c r="T29" s="197"/>
      <c r="U29" s="125"/>
      <c r="V29" s="125"/>
      <c r="W29" s="125"/>
      <c r="X29" s="132"/>
      <c r="Y29" s="137"/>
      <c r="Z29" s="125"/>
      <c r="AA29" s="126"/>
      <c r="AB29" s="323"/>
      <c r="AC29" s="324"/>
      <c r="AD29" s="324"/>
      <c r="AE29" s="325"/>
      <c r="AI29" s="137"/>
      <c r="AJ29" s="125"/>
      <c r="AK29" s="125"/>
      <c r="AL29" s="125"/>
      <c r="AM29" s="132"/>
      <c r="AN29" s="125"/>
      <c r="AO29" s="125"/>
      <c r="AP29" s="125"/>
      <c r="AQ29" s="125"/>
      <c r="AR29" s="132"/>
      <c r="AS29" s="137"/>
      <c r="AT29" s="125"/>
      <c r="AU29" s="125"/>
      <c r="AV29" s="221">
        <v>4</v>
      </c>
      <c r="AW29" s="227"/>
      <c r="AX29" s="221"/>
      <c r="AY29" s="221"/>
      <c r="AZ29" s="125"/>
      <c r="BA29" s="125"/>
      <c r="BB29" s="125"/>
      <c r="BC29" s="172"/>
      <c r="BE29" s="304"/>
      <c r="BF29" s="305"/>
      <c r="BG29" s="306"/>
    </row>
    <row r="30" spans="1:59" ht="6" customHeight="1" thickTop="1">
      <c r="A30" s="247"/>
      <c r="B30" s="253" t="s">
        <v>263</v>
      </c>
      <c r="C30" s="242" t="s">
        <v>32</v>
      </c>
      <c r="D30" s="125"/>
      <c r="E30" s="125"/>
      <c r="F30" s="125"/>
      <c r="G30" s="221"/>
      <c r="H30" s="221"/>
      <c r="I30" s="211">
        <v>6</v>
      </c>
      <c r="J30" s="212"/>
      <c r="K30" s="192"/>
      <c r="L30" s="192"/>
      <c r="M30" s="194"/>
      <c r="N30" s="142"/>
      <c r="O30" s="139"/>
      <c r="P30" s="125"/>
      <c r="Q30" s="125"/>
      <c r="R30" s="125"/>
      <c r="S30" s="125"/>
      <c r="T30" s="197"/>
      <c r="U30" s="125"/>
      <c r="V30" s="125"/>
      <c r="W30" s="125"/>
      <c r="X30" s="132"/>
      <c r="Y30" s="137"/>
      <c r="Z30" s="125"/>
      <c r="AA30" s="126"/>
      <c r="AB30" s="323"/>
      <c r="AC30" s="324"/>
      <c r="AD30" s="324"/>
      <c r="AE30" s="325"/>
      <c r="AI30" s="137"/>
      <c r="AJ30" s="125"/>
      <c r="AK30" s="125"/>
      <c r="AL30" s="125"/>
      <c r="AM30" s="132"/>
      <c r="AN30" s="137"/>
      <c r="AO30" s="125"/>
      <c r="AP30" s="125"/>
      <c r="AQ30" s="221">
        <v>0</v>
      </c>
      <c r="AR30" s="227"/>
      <c r="AS30" s="137"/>
      <c r="AT30" s="125"/>
      <c r="AU30" s="125"/>
      <c r="AV30" s="221"/>
      <c r="AW30" s="227"/>
      <c r="AX30" s="221"/>
      <c r="AY30" s="221"/>
      <c r="AZ30" s="125"/>
      <c r="BA30" s="125"/>
      <c r="BB30" s="125"/>
      <c r="BC30" s="242" t="s">
        <v>46</v>
      </c>
      <c r="BD30" s="236" t="s">
        <v>264</v>
      </c>
      <c r="BE30" s="304"/>
      <c r="BF30" s="305"/>
      <c r="BG30" s="306"/>
    </row>
    <row r="31" spans="1:59" ht="6" customHeight="1" thickBot="1">
      <c r="A31" s="247"/>
      <c r="B31" s="254"/>
      <c r="C31" s="243"/>
      <c r="D31" s="125"/>
      <c r="E31" s="125"/>
      <c r="F31" s="125"/>
      <c r="G31" s="125"/>
      <c r="H31" s="125"/>
      <c r="I31" s="208"/>
      <c r="J31" s="209"/>
      <c r="K31" s="125"/>
      <c r="L31" s="125"/>
      <c r="M31" s="132"/>
      <c r="N31" s="210">
        <v>1</v>
      </c>
      <c r="O31" s="221"/>
      <c r="P31" s="125"/>
      <c r="Q31" s="125"/>
      <c r="R31" s="125"/>
      <c r="S31" s="125"/>
      <c r="T31" s="197"/>
      <c r="U31" s="125"/>
      <c r="V31" s="125"/>
      <c r="W31" s="125"/>
      <c r="X31" s="132"/>
      <c r="Y31" s="137"/>
      <c r="Z31" s="125"/>
      <c r="AA31" s="126"/>
      <c r="AB31" s="323"/>
      <c r="AC31" s="324"/>
      <c r="AD31" s="324"/>
      <c r="AE31" s="325"/>
      <c r="AI31" s="137"/>
      <c r="AJ31" s="125"/>
      <c r="AK31" s="125"/>
      <c r="AL31" s="125"/>
      <c r="AM31" s="132"/>
      <c r="AN31" s="137"/>
      <c r="AO31" s="125"/>
      <c r="AP31" s="125"/>
      <c r="AQ31" s="221"/>
      <c r="AR31" s="227"/>
      <c r="AS31" s="245" t="s">
        <v>265</v>
      </c>
      <c r="AT31" s="221"/>
      <c r="AU31" s="125"/>
      <c r="AV31" s="221"/>
      <c r="AW31" s="227"/>
      <c r="AX31" s="125"/>
      <c r="AY31" s="125"/>
      <c r="AZ31" s="125"/>
      <c r="BA31" s="125"/>
      <c r="BB31" s="126"/>
      <c r="BC31" s="243"/>
      <c r="BD31" s="237"/>
      <c r="BE31" s="304"/>
      <c r="BF31" s="305"/>
      <c r="BG31" s="306"/>
    </row>
    <row r="32" spans="1:59" ht="6" customHeight="1" thickBot="1" thickTop="1">
      <c r="A32" s="247"/>
      <c r="B32" s="254"/>
      <c r="C32" s="243"/>
      <c r="D32" s="192"/>
      <c r="E32" s="192"/>
      <c r="F32" s="192"/>
      <c r="G32" s="192"/>
      <c r="H32" s="192"/>
      <c r="I32" s="139"/>
      <c r="J32" s="139"/>
      <c r="K32" s="125"/>
      <c r="L32" s="226" t="s">
        <v>266</v>
      </c>
      <c r="M32" s="221"/>
      <c r="N32" s="210"/>
      <c r="O32" s="221"/>
      <c r="P32" s="125"/>
      <c r="Q32" s="125"/>
      <c r="R32" s="125"/>
      <c r="S32" s="125"/>
      <c r="T32" s="197"/>
      <c r="U32" s="125"/>
      <c r="V32" s="125"/>
      <c r="W32" s="125"/>
      <c r="X32" s="132"/>
      <c r="Y32" s="137"/>
      <c r="Z32" s="125"/>
      <c r="AA32" s="126"/>
      <c r="AB32" s="323"/>
      <c r="AC32" s="324"/>
      <c r="AD32" s="324"/>
      <c r="AE32" s="325"/>
      <c r="AI32" s="137"/>
      <c r="AJ32" s="125"/>
      <c r="AK32" s="125"/>
      <c r="AL32" s="125"/>
      <c r="AM32" s="132"/>
      <c r="AN32" s="137"/>
      <c r="AO32" s="125"/>
      <c r="AP32" s="125"/>
      <c r="AQ32" s="221"/>
      <c r="AR32" s="227"/>
      <c r="AS32" s="210"/>
      <c r="AT32" s="221"/>
      <c r="AU32" s="125"/>
      <c r="AV32" s="125"/>
      <c r="AW32" s="125"/>
      <c r="AX32" s="130"/>
      <c r="AY32" s="130"/>
      <c r="AZ32" s="130"/>
      <c r="BA32" s="130"/>
      <c r="BB32" s="130"/>
      <c r="BC32" s="243"/>
      <c r="BD32" s="237"/>
      <c r="BE32" s="304"/>
      <c r="BF32" s="305"/>
      <c r="BG32" s="306"/>
    </row>
    <row r="33" spans="1:59" ht="6" customHeight="1" thickBot="1" thickTop="1">
      <c r="A33" s="247"/>
      <c r="B33" s="255"/>
      <c r="C33" s="244"/>
      <c r="D33" s="125"/>
      <c r="E33" s="125"/>
      <c r="F33" s="125"/>
      <c r="G33" s="125"/>
      <c r="H33" s="125"/>
      <c r="I33" s="125"/>
      <c r="J33" s="125"/>
      <c r="K33" s="125"/>
      <c r="L33" s="221"/>
      <c r="M33" s="221"/>
      <c r="N33" s="210"/>
      <c r="O33" s="221"/>
      <c r="P33" s="125"/>
      <c r="Q33" s="125"/>
      <c r="R33" s="125"/>
      <c r="S33" s="125"/>
      <c r="T33" s="197"/>
      <c r="U33" s="125"/>
      <c r="V33" s="125"/>
      <c r="W33" s="125"/>
      <c r="X33" s="132"/>
      <c r="Y33" s="137"/>
      <c r="Z33" s="125"/>
      <c r="AA33" s="126"/>
      <c r="AB33" s="323"/>
      <c r="AC33" s="324"/>
      <c r="AD33" s="324"/>
      <c r="AE33" s="325"/>
      <c r="AI33" s="137"/>
      <c r="AJ33" s="125"/>
      <c r="AK33" s="125"/>
      <c r="AL33" s="125"/>
      <c r="AM33" s="125"/>
      <c r="AN33" s="192"/>
      <c r="AO33" s="192"/>
      <c r="AP33" s="192"/>
      <c r="AQ33" s="214">
        <v>4</v>
      </c>
      <c r="AR33" s="233"/>
      <c r="AS33" s="221"/>
      <c r="AT33" s="221"/>
      <c r="AU33" s="125"/>
      <c r="AV33" s="125"/>
      <c r="AW33" s="125"/>
      <c r="AX33" s="125"/>
      <c r="AY33" s="125"/>
      <c r="AZ33" s="125"/>
      <c r="BA33" s="125"/>
      <c r="BB33" s="125"/>
      <c r="BC33" s="244"/>
      <c r="BD33" s="238"/>
      <c r="BE33" s="304"/>
      <c r="BF33" s="305"/>
      <c r="BG33" s="306"/>
    </row>
    <row r="34" spans="1:59" ht="6" customHeight="1" thickBot="1" thickTop="1">
      <c r="A34" s="247"/>
      <c r="B34" s="143"/>
      <c r="C34" s="174"/>
      <c r="D34" s="125"/>
      <c r="E34" s="125"/>
      <c r="F34" s="125"/>
      <c r="G34" s="125"/>
      <c r="H34" s="125"/>
      <c r="I34" s="125"/>
      <c r="J34" s="125"/>
      <c r="K34" s="125"/>
      <c r="L34" s="221"/>
      <c r="M34" s="221"/>
      <c r="N34" s="224">
        <v>2</v>
      </c>
      <c r="O34" s="214"/>
      <c r="P34" s="192"/>
      <c r="Q34" s="192"/>
      <c r="R34" s="192"/>
      <c r="S34" s="192"/>
      <c r="T34" s="125"/>
      <c r="U34" s="125"/>
      <c r="V34" s="125"/>
      <c r="W34" s="125"/>
      <c r="X34" s="125"/>
      <c r="Y34" s="137"/>
      <c r="Z34" s="125"/>
      <c r="AA34" s="126"/>
      <c r="AB34" s="323"/>
      <c r="AC34" s="324"/>
      <c r="AD34" s="324"/>
      <c r="AE34" s="325"/>
      <c r="AI34" s="137"/>
      <c r="AJ34" s="125"/>
      <c r="AK34" s="125"/>
      <c r="AL34" s="125"/>
      <c r="AM34" s="125"/>
      <c r="AN34" s="125"/>
      <c r="AO34" s="125"/>
      <c r="AP34" s="125"/>
      <c r="AQ34" s="221"/>
      <c r="AR34" s="234"/>
      <c r="AS34" s="221"/>
      <c r="AT34" s="221"/>
      <c r="AU34" s="125"/>
      <c r="AV34" s="125"/>
      <c r="AW34" s="125"/>
      <c r="AX34" s="125"/>
      <c r="AY34" s="125"/>
      <c r="AZ34" s="125"/>
      <c r="BA34" s="125"/>
      <c r="BB34" s="125"/>
      <c r="BC34" s="174"/>
      <c r="BD34" s="143"/>
      <c r="BE34" s="304"/>
      <c r="BF34" s="305"/>
      <c r="BG34" s="306"/>
    </row>
    <row r="35" spans="1:59" ht="6" customHeight="1">
      <c r="A35" s="247"/>
      <c r="B35" s="256" t="s">
        <v>267</v>
      </c>
      <c r="C35" s="242" t="s">
        <v>64</v>
      </c>
      <c r="D35" s="124"/>
      <c r="E35" s="125"/>
      <c r="F35" s="125"/>
      <c r="G35" s="125"/>
      <c r="H35" s="125"/>
      <c r="I35" s="139"/>
      <c r="J35" s="139"/>
      <c r="K35" s="125"/>
      <c r="L35" s="125"/>
      <c r="M35" s="125"/>
      <c r="N35" s="220"/>
      <c r="O35" s="221"/>
      <c r="P35" s="125"/>
      <c r="Q35" s="125"/>
      <c r="R35" s="125"/>
      <c r="S35" s="125"/>
      <c r="T35" s="125"/>
      <c r="U35" s="125"/>
      <c r="V35" s="125"/>
      <c r="W35" s="125"/>
      <c r="X35" s="125"/>
      <c r="Y35" s="137"/>
      <c r="Z35" s="125"/>
      <c r="AA35" s="126"/>
      <c r="AB35" s="323"/>
      <c r="AC35" s="324"/>
      <c r="AD35" s="324"/>
      <c r="AE35" s="325"/>
      <c r="AI35" s="137"/>
      <c r="AJ35" s="125"/>
      <c r="AK35" s="125"/>
      <c r="AL35" s="125"/>
      <c r="AM35" s="125"/>
      <c r="AN35" s="125"/>
      <c r="AO35" s="125"/>
      <c r="AP35" s="125"/>
      <c r="AQ35" s="221"/>
      <c r="AR35" s="234"/>
      <c r="AS35" s="125"/>
      <c r="AT35" s="125"/>
      <c r="AU35" s="125"/>
      <c r="AV35" s="139"/>
      <c r="AW35" s="139"/>
      <c r="AX35" s="125"/>
      <c r="AY35" s="125"/>
      <c r="AZ35" s="125"/>
      <c r="BA35" s="125"/>
      <c r="BB35" s="126"/>
      <c r="BC35" s="242" t="s">
        <v>48</v>
      </c>
      <c r="BD35" s="239" t="s">
        <v>268</v>
      </c>
      <c r="BE35" s="304"/>
      <c r="BF35" s="305"/>
      <c r="BG35" s="306"/>
    </row>
    <row r="36" spans="1:59" ht="6" customHeight="1">
      <c r="A36" s="247"/>
      <c r="B36" s="307"/>
      <c r="C36" s="243"/>
      <c r="D36" s="124"/>
      <c r="E36" s="125"/>
      <c r="F36" s="125"/>
      <c r="G36" s="125"/>
      <c r="H36" s="125"/>
      <c r="I36" s="221">
        <v>0</v>
      </c>
      <c r="J36" s="221"/>
      <c r="K36" s="125"/>
      <c r="L36" s="125"/>
      <c r="M36" s="125"/>
      <c r="N36" s="220"/>
      <c r="O36" s="221"/>
      <c r="P36" s="125"/>
      <c r="Q36" s="125"/>
      <c r="R36" s="125"/>
      <c r="S36" s="125"/>
      <c r="T36" s="125"/>
      <c r="U36" s="125"/>
      <c r="V36" s="125"/>
      <c r="W36" s="125"/>
      <c r="X36" s="125"/>
      <c r="Y36" s="210"/>
      <c r="Z36" s="221"/>
      <c r="AA36" s="126"/>
      <c r="AB36" s="323"/>
      <c r="AC36" s="324"/>
      <c r="AD36" s="324"/>
      <c r="AE36" s="325"/>
      <c r="AF36" s="124"/>
      <c r="AG36" s="221"/>
      <c r="AH36" s="227"/>
      <c r="AI36" s="137"/>
      <c r="AJ36" s="125"/>
      <c r="AK36" s="125"/>
      <c r="AL36" s="125"/>
      <c r="AM36" s="125"/>
      <c r="AN36" s="125"/>
      <c r="AO36" s="125"/>
      <c r="AP36" s="125"/>
      <c r="AQ36" s="125"/>
      <c r="AR36" s="202"/>
      <c r="AS36" s="125"/>
      <c r="AT36" s="125"/>
      <c r="AU36" s="125"/>
      <c r="AV36" s="139"/>
      <c r="AW36" s="139"/>
      <c r="AX36" s="127"/>
      <c r="AY36" s="127"/>
      <c r="AZ36" s="127"/>
      <c r="BA36" s="127"/>
      <c r="BB36" s="128"/>
      <c r="BC36" s="243"/>
      <c r="BD36" s="240"/>
      <c r="BE36" s="304"/>
      <c r="BF36" s="305"/>
      <c r="BG36" s="306"/>
    </row>
    <row r="37" spans="1:59" ht="6" customHeight="1">
      <c r="A37" s="247"/>
      <c r="B37" s="307"/>
      <c r="C37" s="251"/>
      <c r="D37" s="129"/>
      <c r="E37" s="130"/>
      <c r="F37" s="130"/>
      <c r="G37" s="130"/>
      <c r="H37" s="131"/>
      <c r="I37" s="221"/>
      <c r="J37" s="221"/>
      <c r="K37" s="125"/>
      <c r="L37" s="125"/>
      <c r="M37" s="125"/>
      <c r="N37" s="197"/>
      <c r="O37" s="125"/>
      <c r="P37" s="125"/>
      <c r="Q37" s="125"/>
      <c r="R37" s="125"/>
      <c r="S37" s="125"/>
      <c r="T37" s="125"/>
      <c r="U37" s="125"/>
      <c r="V37" s="144"/>
      <c r="W37" s="144"/>
      <c r="X37" s="144"/>
      <c r="Y37" s="210"/>
      <c r="Z37" s="221"/>
      <c r="AA37" s="126"/>
      <c r="AB37" s="323"/>
      <c r="AC37" s="324"/>
      <c r="AD37" s="324"/>
      <c r="AE37" s="325"/>
      <c r="AF37" s="124"/>
      <c r="AG37" s="221"/>
      <c r="AH37" s="227"/>
      <c r="AI37" s="145"/>
      <c r="AJ37" s="144"/>
      <c r="AK37" s="144"/>
      <c r="AL37" s="125"/>
      <c r="AM37" s="125"/>
      <c r="AN37" s="125"/>
      <c r="AO37" s="125"/>
      <c r="AP37" s="125"/>
      <c r="AQ37" s="125"/>
      <c r="AR37" s="202"/>
      <c r="AS37" s="125"/>
      <c r="AT37" s="125"/>
      <c r="AU37" s="125"/>
      <c r="AV37" s="221">
        <v>2</v>
      </c>
      <c r="AW37" s="227"/>
      <c r="AX37" s="141"/>
      <c r="AY37" s="130"/>
      <c r="AZ37" s="130"/>
      <c r="BA37" s="130"/>
      <c r="BB37" s="130"/>
      <c r="BC37" s="243"/>
      <c r="BD37" s="240"/>
      <c r="BE37" s="304"/>
      <c r="BF37" s="305"/>
      <c r="BG37" s="306"/>
    </row>
    <row r="38" spans="1:59" ht="6" customHeight="1" thickBot="1">
      <c r="A38" s="247"/>
      <c r="B38" s="308"/>
      <c r="C38" s="252"/>
      <c r="D38" s="124"/>
      <c r="E38" s="125"/>
      <c r="F38" s="125"/>
      <c r="G38" s="226" t="s">
        <v>269</v>
      </c>
      <c r="H38" s="227"/>
      <c r="I38" s="223"/>
      <c r="J38" s="223"/>
      <c r="K38" s="125"/>
      <c r="L38" s="125"/>
      <c r="M38" s="125"/>
      <c r="N38" s="197"/>
      <c r="O38" s="125"/>
      <c r="P38" s="125"/>
      <c r="Q38" s="125"/>
      <c r="R38" s="125"/>
      <c r="S38" s="125"/>
      <c r="T38" s="125"/>
      <c r="U38" s="125"/>
      <c r="V38" s="144"/>
      <c r="W38" s="144"/>
      <c r="X38" s="144"/>
      <c r="Y38" s="210"/>
      <c r="Z38" s="221"/>
      <c r="AA38" s="126"/>
      <c r="AB38" s="323"/>
      <c r="AC38" s="324"/>
      <c r="AD38" s="324"/>
      <c r="AE38" s="325"/>
      <c r="AF38" s="124"/>
      <c r="AG38" s="221"/>
      <c r="AH38" s="227"/>
      <c r="AI38" s="145"/>
      <c r="AJ38" s="144"/>
      <c r="AK38" s="144"/>
      <c r="AL38" s="125"/>
      <c r="AM38" s="125"/>
      <c r="AN38" s="125"/>
      <c r="AO38" s="125"/>
      <c r="AP38" s="125"/>
      <c r="AQ38" s="125"/>
      <c r="AR38" s="202"/>
      <c r="AS38" s="125"/>
      <c r="AT38" s="125"/>
      <c r="AU38" s="125"/>
      <c r="AV38" s="223"/>
      <c r="AW38" s="229"/>
      <c r="AX38" s="245" t="s">
        <v>270</v>
      </c>
      <c r="AY38" s="226"/>
      <c r="AZ38" s="125"/>
      <c r="BA38" s="125"/>
      <c r="BB38" s="125"/>
      <c r="BC38" s="244"/>
      <c r="BD38" s="241"/>
      <c r="BE38" s="304"/>
      <c r="BF38" s="305"/>
      <c r="BG38" s="306"/>
    </row>
    <row r="39" spans="1:59" ht="6" customHeight="1" thickBot="1" thickTop="1">
      <c r="A39" s="146"/>
      <c r="B39" s="147"/>
      <c r="C39" s="175"/>
      <c r="D39" s="125"/>
      <c r="E39" s="125"/>
      <c r="F39" s="125"/>
      <c r="G39" s="221"/>
      <c r="H39" s="221"/>
      <c r="I39" s="224">
        <v>16</v>
      </c>
      <c r="J39" s="214"/>
      <c r="K39" s="192"/>
      <c r="L39" s="192"/>
      <c r="M39" s="192"/>
      <c r="N39" s="125"/>
      <c r="O39" s="125"/>
      <c r="P39" s="125"/>
      <c r="Q39" s="125"/>
      <c r="R39" s="125"/>
      <c r="S39" s="125"/>
      <c r="T39" s="125"/>
      <c r="U39" s="125"/>
      <c r="V39" s="144"/>
      <c r="W39" s="144"/>
      <c r="X39" s="144"/>
      <c r="Y39" s="133"/>
      <c r="Z39" s="134"/>
      <c r="AA39" s="126"/>
      <c r="AB39" s="323"/>
      <c r="AC39" s="324"/>
      <c r="AD39" s="324"/>
      <c r="AE39" s="325"/>
      <c r="AF39" s="124"/>
      <c r="AG39" s="134"/>
      <c r="AH39" s="135"/>
      <c r="AI39" s="144"/>
      <c r="AJ39" s="144"/>
      <c r="AK39" s="144"/>
      <c r="AL39" s="125"/>
      <c r="AM39" s="125"/>
      <c r="AS39" s="192"/>
      <c r="AT39" s="192"/>
      <c r="AU39" s="192"/>
      <c r="AV39" s="214">
        <v>7</v>
      </c>
      <c r="AW39" s="233"/>
      <c r="AX39" s="226"/>
      <c r="AY39" s="226"/>
      <c r="AZ39" s="125"/>
      <c r="BA39" s="125"/>
      <c r="BB39" s="125"/>
      <c r="BC39" s="177"/>
      <c r="BD39" s="148"/>
      <c r="BE39" s="149"/>
      <c r="BF39" s="146"/>
      <c r="BG39" s="150"/>
    </row>
    <row r="40" spans="1:59" ht="6" customHeight="1">
      <c r="A40" s="146"/>
      <c r="B40" s="236" t="s">
        <v>271</v>
      </c>
      <c r="C40" s="242" t="s">
        <v>72</v>
      </c>
      <c r="D40" s="125"/>
      <c r="E40" s="125"/>
      <c r="F40" s="125"/>
      <c r="G40" s="221"/>
      <c r="H40" s="221"/>
      <c r="I40" s="220"/>
      <c r="J40" s="221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44"/>
      <c r="W40" s="144"/>
      <c r="X40" s="144"/>
      <c r="Y40" s="133"/>
      <c r="Z40" s="134"/>
      <c r="AA40" s="126"/>
      <c r="AB40" s="323"/>
      <c r="AC40" s="324"/>
      <c r="AD40" s="324"/>
      <c r="AE40" s="325"/>
      <c r="AF40" s="124"/>
      <c r="AG40" s="134"/>
      <c r="AH40" s="135"/>
      <c r="AI40" s="144"/>
      <c r="AJ40" s="144"/>
      <c r="AK40" s="144"/>
      <c r="AL40" s="125"/>
      <c r="AM40" s="125"/>
      <c r="AS40" s="125"/>
      <c r="AT40" s="125"/>
      <c r="AU40" s="125"/>
      <c r="AV40" s="221"/>
      <c r="AW40" s="234"/>
      <c r="AX40" s="226"/>
      <c r="AY40" s="226"/>
      <c r="AZ40" s="125"/>
      <c r="BA40" s="125"/>
      <c r="BB40" s="125"/>
      <c r="BC40" s="242" t="s">
        <v>56</v>
      </c>
      <c r="BD40" s="287" t="s">
        <v>272</v>
      </c>
      <c r="BE40" s="149"/>
      <c r="BF40" s="146"/>
      <c r="BG40" s="150"/>
    </row>
    <row r="41" spans="1:59" ht="6" customHeight="1" thickBot="1">
      <c r="A41" s="146"/>
      <c r="B41" s="237"/>
      <c r="C41" s="243"/>
      <c r="D41" s="125"/>
      <c r="E41" s="125"/>
      <c r="F41" s="125"/>
      <c r="G41" s="151"/>
      <c r="H41" s="139"/>
      <c r="I41" s="220"/>
      <c r="J41" s="221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44"/>
      <c r="W41" s="144"/>
      <c r="X41" s="144"/>
      <c r="Y41" s="210">
        <v>2</v>
      </c>
      <c r="Z41" s="221"/>
      <c r="AA41" s="126"/>
      <c r="AB41" s="323"/>
      <c r="AC41" s="324"/>
      <c r="AD41" s="324"/>
      <c r="AE41" s="325"/>
      <c r="AF41" s="124"/>
      <c r="AG41" s="221">
        <v>0</v>
      </c>
      <c r="AH41" s="227"/>
      <c r="AI41" s="144"/>
      <c r="AJ41" s="144"/>
      <c r="AK41" s="144"/>
      <c r="AL41" s="125"/>
      <c r="AM41" s="125"/>
      <c r="AS41" s="125"/>
      <c r="AT41" s="125"/>
      <c r="AU41" s="125"/>
      <c r="AV41" s="221"/>
      <c r="AW41" s="234"/>
      <c r="AX41" s="125"/>
      <c r="AY41" s="125"/>
      <c r="AZ41" s="125"/>
      <c r="BA41" s="125"/>
      <c r="BB41" s="125"/>
      <c r="BC41" s="243"/>
      <c r="BD41" s="288"/>
      <c r="BE41" s="149"/>
      <c r="BF41" s="146"/>
      <c r="BG41" s="150"/>
    </row>
    <row r="42" spans="1:59" ht="6" customHeight="1" thickTop="1">
      <c r="A42" s="146"/>
      <c r="B42" s="237"/>
      <c r="C42" s="243"/>
      <c r="D42" s="191"/>
      <c r="E42" s="192"/>
      <c r="F42" s="192"/>
      <c r="G42" s="200"/>
      <c r="H42" s="193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44"/>
      <c r="W42" s="144"/>
      <c r="X42" s="144"/>
      <c r="Y42" s="210"/>
      <c r="Z42" s="221"/>
      <c r="AA42" s="126"/>
      <c r="AB42" s="323"/>
      <c r="AC42" s="324"/>
      <c r="AD42" s="324"/>
      <c r="AE42" s="325"/>
      <c r="AF42" s="124"/>
      <c r="AG42" s="221"/>
      <c r="AH42" s="227"/>
      <c r="AI42" s="144"/>
      <c r="AJ42" s="144"/>
      <c r="AK42" s="144"/>
      <c r="AL42" s="125"/>
      <c r="AM42" s="125"/>
      <c r="AS42" s="125"/>
      <c r="AT42" s="125"/>
      <c r="AU42" s="125"/>
      <c r="AV42" s="125"/>
      <c r="AW42" s="125"/>
      <c r="AX42" s="192"/>
      <c r="AY42" s="192"/>
      <c r="AZ42" s="192"/>
      <c r="BA42" s="192"/>
      <c r="BB42" s="192"/>
      <c r="BC42" s="243"/>
      <c r="BD42" s="288"/>
      <c r="BE42" s="149"/>
      <c r="BF42" s="146"/>
      <c r="BG42" s="150"/>
    </row>
    <row r="43" spans="1:59" ht="6" customHeight="1" thickBot="1">
      <c r="A43" s="152"/>
      <c r="B43" s="238"/>
      <c r="C43" s="244"/>
      <c r="D43" s="124"/>
      <c r="E43" s="125"/>
      <c r="F43" s="125"/>
      <c r="G43" s="151"/>
      <c r="H43" s="139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44"/>
      <c r="W43" s="144"/>
      <c r="X43" s="144"/>
      <c r="Y43" s="225"/>
      <c r="Z43" s="223"/>
      <c r="AA43" s="126"/>
      <c r="AB43" s="323"/>
      <c r="AC43" s="324"/>
      <c r="AD43" s="324"/>
      <c r="AE43" s="325"/>
      <c r="AF43" s="124"/>
      <c r="AG43" s="223"/>
      <c r="AH43" s="229"/>
      <c r="AI43" s="144"/>
      <c r="AJ43" s="144"/>
      <c r="AK43" s="144"/>
      <c r="AL43" s="125"/>
      <c r="AM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244"/>
      <c r="BD43" s="289"/>
      <c r="BE43" s="153"/>
      <c r="BF43" s="152"/>
      <c r="BG43" s="154"/>
    </row>
    <row r="44" spans="1:59" ht="6" customHeight="1" thickTop="1">
      <c r="A44" s="155"/>
      <c r="B44" s="148"/>
      <c r="C44" s="175"/>
      <c r="D44" s="125"/>
      <c r="E44" s="125"/>
      <c r="F44" s="125"/>
      <c r="G44" s="151"/>
      <c r="H44" s="139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44"/>
      <c r="W44" s="144"/>
      <c r="X44" s="144"/>
      <c r="Y44" s="224">
        <v>5</v>
      </c>
      <c r="Z44" s="214"/>
      <c r="AA44" s="198"/>
      <c r="AB44" s="323"/>
      <c r="AC44" s="324"/>
      <c r="AD44" s="324"/>
      <c r="AE44" s="325"/>
      <c r="AF44" s="191"/>
      <c r="AG44" s="214">
        <v>4</v>
      </c>
      <c r="AH44" s="233"/>
      <c r="AI44" s="144"/>
      <c r="AJ44" s="144"/>
      <c r="AK44" s="144"/>
      <c r="AL44" s="125"/>
      <c r="AM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74"/>
      <c r="BD44" s="148"/>
      <c r="BE44" s="155"/>
      <c r="BF44" s="155"/>
      <c r="BG44" s="155"/>
    </row>
    <row r="45" spans="1:59" ht="6" customHeight="1">
      <c r="A45" s="156"/>
      <c r="B45" s="157"/>
      <c r="C45" s="172"/>
      <c r="D45" s="125"/>
      <c r="E45" s="125"/>
      <c r="F45" s="125"/>
      <c r="G45" s="139"/>
      <c r="H45" s="139"/>
      <c r="I45" s="139"/>
      <c r="J45" s="139"/>
      <c r="T45" s="125"/>
      <c r="U45" s="125"/>
      <c r="V45" s="144"/>
      <c r="W45" s="144"/>
      <c r="X45" s="144"/>
      <c r="Y45" s="220"/>
      <c r="Z45" s="221"/>
      <c r="AA45" s="126"/>
      <c r="AB45" s="323"/>
      <c r="AC45" s="324"/>
      <c r="AD45" s="324"/>
      <c r="AE45" s="325"/>
      <c r="AF45" s="124"/>
      <c r="AG45" s="221"/>
      <c r="AH45" s="234"/>
      <c r="AI45" s="144"/>
      <c r="AJ45" s="144"/>
      <c r="AK45" s="144"/>
      <c r="AL45" s="125"/>
      <c r="AM45" s="125"/>
      <c r="AZ45" s="125"/>
      <c r="BA45" s="125"/>
      <c r="BB45" s="125"/>
      <c r="BC45" s="174"/>
      <c r="BD45" s="148"/>
      <c r="BE45" s="158"/>
      <c r="BF45" s="158"/>
      <c r="BG45" s="158"/>
    </row>
    <row r="46" spans="2:56" ht="6" customHeight="1" thickBot="1">
      <c r="B46" s="120"/>
      <c r="C46" s="172"/>
      <c r="T46" s="125"/>
      <c r="U46" s="125"/>
      <c r="V46" s="144"/>
      <c r="W46" s="144"/>
      <c r="X46" s="144"/>
      <c r="Y46" s="220"/>
      <c r="Z46" s="221"/>
      <c r="AA46" s="126"/>
      <c r="AB46" s="323"/>
      <c r="AC46" s="324"/>
      <c r="AD46" s="324"/>
      <c r="AE46" s="325"/>
      <c r="AF46" s="124"/>
      <c r="AG46" s="221"/>
      <c r="AH46" s="234"/>
      <c r="AI46" s="144"/>
      <c r="AJ46" s="144"/>
      <c r="AK46" s="144"/>
      <c r="AL46" s="125"/>
      <c r="AM46" s="125"/>
      <c r="BC46" s="172"/>
      <c r="BD46" s="159"/>
    </row>
    <row r="47" spans="1:59" ht="6" customHeight="1">
      <c r="A47" s="246" t="s">
        <v>273</v>
      </c>
      <c r="B47" s="248" t="s">
        <v>274</v>
      </c>
      <c r="C47" s="329" t="s">
        <v>315</v>
      </c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T47" s="125"/>
      <c r="U47" s="125"/>
      <c r="V47" s="144"/>
      <c r="W47" s="144"/>
      <c r="X47" s="144"/>
      <c r="Y47" s="205"/>
      <c r="Z47" s="139"/>
      <c r="AA47" s="126"/>
      <c r="AB47" s="323"/>
      <c r="AC47" s="324"/>
      <c r="AD47" s="324"/>
      <c r="AE47" s="325"/>
      <c r="AF47" s="124"/>
      <c r="AG47" s="139"/>
      <c r="AH47" s="207"/>
      <c r="AI47" s="144"/>
      <c r="AJ47" s="144"/>
      <c r="AK47" s="144"/>
      <c r="AL47" s="125"/>
      <c r="AM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6"/>
      <c r="BC47" s="300" t="s">
        <v>316</v>
      </c>
      <c r="BD47" s="297" t="s">
        <v>317</v>
      </c>
      <c r="BE47" s="301" t="s">
        <v>318</v>
      </c>
      <c r="BF47" s="302"/>
      <c r="BG47" s="303"/>
    </row>
    <row r="48" spans="1:59" ht="6" customHeight="1" thickBot="1">
      <c r="A48" s="247"/>
      <c r="B48" s="249"/>
      <c r="C48" s="251"/>
      <c r="D48" s="195"/>
      <c r="E48" s="196"/>
      <c r="F48" s="196"/>
      <c r="G48" s="196"/>
      <c r="H48" s="196"/>
      <c r="I48" s="196"/>
      <c r="J48" s="196"/>
      <c r="K48" s="196"/>
      <c r="L48" s="196"/>
      <c r="M48" s="196"/>
      <c r="N48" s="125"/>
      <c r="T48" s="125"/>
      <c r="U48" s="125"/>
      <c r="V48" s="125"/>
      <c r="W48" s="125"/>
      <c r="X48" s="125"/>
      <c r="Y48" s="197"/>
      <c r="Z48" s="125"/>
      <c r="AA48" s="126"/>
      <c r="AB48" s="323"/>
      <c r="AC48" s="324"/>
      <c r="AD48" s="324"/>
      <c r="AE48" s="325"/>
      <c r="AF48" s="124"/>
      <c r="AG48" s="125"/>
      <c r="AH48" s="202"/>
      <c r="AI48" s="125"/>
      <c r="AJ48" s="125"/>
      <c r="AK48" s="125"/>
      <c r="AL48" s="125"/>
      <c r="AM48" s="125"/>
      <c r="AS48" s="127"/>
      <c r="AT48" s="127"/>
      <c r="AU48" s="127"/>
      <c r="AV48" s="127"/>
      <c r="AW48" s="127"/>
      <c r="AX48" s="127"/>
      <c r="AY48" s="127"/>
      <c r="AZ48" s="127"/>
      <c r="BA48" s="127"/>
      <c r="BB48" s="128"/>
      <c r="BC48" s="243"/>
      <c r="BD48" s="298"/>
      <c r="BE48" s="304"/>
      <c r="BF48" s="305"/>
      <c r="BG48" s="306"/>
    </row>
    <row r="49" spans="1:59" ht="6" customHeight="1" thickTop="1">
      <c r="A49" s="247"/>
      <c r="B49" s="249"/>
      <c r="C49" s="243"/>
      <c r="I49" s="125"/>
      <c r="J49" s="125"/>
      <c r="K49" s="125"/>
      <c r="L49" s="125"/>
      <c r="M49" s="125"/>
      <c r="N49" s="197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97"/>
      <c r="Z49" s="125"/>
      <c r="AA49" s="126"/>
      <c r="AB49" s="323"/>
      <c r="AC49" s="324"/>
      <c r="AD49" s="324"/>
      <c r="AE49" s="325"/>
      <c r="AF49" s="124"/>
      <c r="AG49" s="125"/>
      <c r="AH49" s="202"/>
      <c r="AI49" s="125"/>
      <c r="AJ49" s="125"/>
      <c r="AK49" s="125"/>
      <c r="AL49" s="125"/>
      <c r="AM49" s="125"/>
      <c r="AN49" s="125"/>
      <c r="AO49" s="125"/>
      <c r="AP49" s="125"/>
      <c r="AQ49" s="221">
        <v>3</v>
      </c>
      <c r="AR49" s="227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243"/>
      <c r="BD49" s="298"/>
      <c r="BE49" s="304"/>
      <c r="BF49" s="305"/>
      <c r="BG49" s="306"/>
    </row>
    <row r="50" spans="1:59" ht="6" customHeight="1" thickBot="1">
      <c r="A50" s="247"/>
      <c r="B50" s="250"/>
      <c r="C50" s="244"/>
      <c r="I50" s="125"/>
      <c r="J50" s="125"/>
      <c r="K50" s="125"/>
      <c r="L50" s="125"/>
      <c r="M50" s="125"/>
      <c r="N50" s="220">
        <v>7</v>
      </c>
      <c r="O50" s="221"/>
      <c r="P50" s="125"/>
      <c r="Q50" s="125"/>
      <c r="R50" s="125"/>
      <c r="S50" s="125"/>
      <c r="T50" s="125"/>
      <c r="U50" s="125"/>
      <c r="V50" s="125"/>
      <c r="W50" s="125"/>
      <c r="X50" s="125"/>
      <c r="Y50" s="197"/>
      <c r="Z50" s="125"/>
      <c r="AA50" s="126"/>
      <c r="AB50" s="323"/>
      <c r="AC50" s="324"/>
      <c r="AD50" s="324"/>
      <c r="AE50" s="325"/>
      <c r="AF50" s="124"/>
      <c r="AG50" s="125"/>
      <c r="AH50" s="202"/>
      <c r="AI50" s="125"/>
      <c r="AJ50" s="125"/>
      <c r="AK50" s="125"/>
      <c r="AL50" s="125"/>
      <c r="AM50" s="125"/>
      <c r="AN50" s="125"/>
      <c r="AO50" s="125"/>
      <c r="AP50" s="125"/>
      <c r="AQ50" s="221"/>
      <c r="AR50" s="227"/>
      <c r="AS50" s="245" t="s">
        <v>319</v>
      </c>
      <c r="AT50" s="221"/>
      <c r="AU50" s="125"/>
      <c r="AV50" s="125"/>
      <c r="AW50" s="125"/>
      <c r="AX50" s="125"/>
      <c r="AY50" s="125"/>
      <c r="AZ50" s="125"/>
      <c r="BA50" s="125"/>
      <c r="BB50" s="125"/>
      <c r="BC50" s="244"/>
      <c r="BD50" s="299"/>
      <c r="BE50" s="304"/>
      <c r="BF50" s="305"/>
      <c r="BG50" s="306"/>
    </row>
    <row r="51" spans="1:59" ht="6" customHeight="1" thickBot="1">
      <c r="A51" s="247"/>
      <c r="C51" s="172"/>
      <c r="I51" s="125"/>
      <c r="J51" s="125"/>
      <c r="K51" s="125"/>
      <c r="L51" s="226" t="s">
        <v>320</v>
      </c>
      <c r="M51" s="221"/>
      <c r="N51" s="220"/>
      <c r="O51" s="221"/>
      <c r="P51" s="125"/>
      <c r="Q51" s="125"/>
      <c r="R51" s="125"/>
      <c r="S51" s="125"/>
      <c r="T51" s="125"/>
      <c r="U51" s="125"/>
      <c r="V51" s="125"/>
      <c r="W51" s="125"/>
      <c r="X51" s="125"/>
      <c r="Y51" s="197"/>
      <c r="Z51" s="125"/>
      <c r="AA51" s="126"/>
      <c r="AB51" s="323"/>
      <c r="AC51" s="324"/>
      <c r="AD51" s="324"/>
      <c r="AE51" s="325"/>
      <c r="AF51" s="124"/>
      <c r="AG51" s="125"/>
      <c r="AH51" s="202"/>
      <c r="AI51" s="125"/>
      <c r="AJ51" s="125"/>
      <c r="AK51" s="125"/>
      <c r="AL51" s="125"/>
      <c r="AM51" s="125"/>
      <c r="AN51" s="125"/>
      <c r="AO51" s="125"/>
      <c r="AP51" s="125"/>
      <c r="AQ51" s="221"/>
      <c r="AR51" s="227"/>
      <c r="AS51" s="210"/>
      <c r="AT51" s="221"/>
      <c r="AU51" s="125"/>
      <c r="AV51" s="125"/>
      <c r="AW51" s="125"/>
      <c r="AX51" s="125"/>
      <c r="AY51" s="125"/>
      <c r="AZ51" s="125"/>
      <c r="BA51" s="125"/>
      <c r="BB51" s="125"/>
      <c r="BC51" s="172"/>
      <c r="BE51" s="304"/>
      <c r="BF51" s="305"/>
      <c r="BG51" s="306"/>
    </row>
    <row r="52" spans="1:59" ht="6" customHeight="1" thickBot="1" thickTop="1">
      <c r="A52" s="247"/>
      <c r="B52" s="239" t="s">
        <v>321</v>
      </c>
      <c r="C52" s="242" t="s">
        <v>45</v>
      </c>
      <c r="D52" s="124"/>
      <c r="E52" s="125"/>
      <c r="F52" s="125"/>
      <c r="G52" s="125"/>
      <c r="H52" s="125"/>
      <c r="I52" s="125"/>
      <c r="J52" s="125"/>
      <c r="K52" s="125"/>
      <c r="L52" s="221"/>
      <c r="M52" s="221"/>
      <c r="N52" s="222"/>
      <c r="O52" s="223"/>
      <c r="P52" s="196"/>
      <c r="Q52" s="196"/>
      <c r="R52" s="196"/>
      <c r="S52" s="196"/>
      <c r="T52" s="125"/>
      <c r="U52" s="125"/>
      <c r="V52" s="125"/>
      <c r="W52" s="125"/>
      <c r="X52" s="125"/>
      <c r="Y52" s="197"/>
      <c r="Z52" s="125"/>
      <c r="AA52" s="126"/>
      <c r="AB52" s="323"/>
      <c r="AC52" s="324"/>
      <c r="AD52" s="324"/>
      <c r="AE52" s="325"/>
      <c r="AF52" s="124"/>
      <c r="AG52" s="125"/>
      <c r="AH52" s="202"/>
      <c r="AI52" s="125"/>
      <c r="AJ52" s="125"/>
      <c r="AK52" s="125"/>
      <c r="AL52" s="125"/>
      <c r="AM52" s="202"/>
      <c r="AN52" s="192"/>
      <c r="AO52" s="192"/>
      <c r="AP52" s="192"/>
      <c r="AQ52" s="214">
        <v>4</v>
      </c>
      <c r="AR52" s="233"/>
      <c r="AS52" s="221"/>
      <c r="AT52" s="221"/>
      <c r="AU52" s="125"/>
      <c r="AV52" s="125"/>
      <c r="AW52" s="125"/>
      <c r="AX52" s="125"/>
      <c r="AY52" s="125"/>
      <c r="AZ52" s="125"/>
      <c r="BA52" s="125"/>
      <c r="BB52" s="126"/>
      <c r="BC52" s="242" t="s">
        <v>57</v>
      </c>
      <c r="BD52" s="287" t="s">
        <v>275</v>
      </c>
      <c r="BE52" s="304"/>
      <c r="BF52" s="305"/>
      <c r="BG52" s="306"/>
    </row>
    <row r="53" spans="1:59" ht="6" customHeight="1" thickTop="1">
      <c r="A53" s="247"/>
      <c r="B53" s="240"/>
      <c r="C53" s="243"/>
      <c r="D53" s="136"/>
      <c r="E53" s="127"/>
      <c r="F53" s="127"/>
      <c r="G53" s="127"/>
      <c r="H53" s="127"/>
      <c r="I53" s="125"/>
      <c r="J53" s="125"/>
      <c r="K53" s="125"/>
      <c r="L53" s="221"/>
      <c r="M53" s="221"/>
      <c r="N53" s="210">
        <v>0</v>
      </c>
      <c r="O53" s="221"/>
      <c r="P53" s="125"/>
      <c r="Q53" s="125"/>
      <c r="R53" s="125"/>
      <c r="S53" s="125"/>
      <c r="T53" s="197"/>
      <c r="U53" s="125"/>
      <c r="V53" s="125"/>
      <c r="W53" s="125"/>
      <c r="X53" s="125"/>
      <c r="Y53" s="197"/>
      <c r="Z53" s="125"/>
      <c r="AA53" s="126"/>
      <c r="AB53" s="323"/>
      <c r="AC53" s="324"/>
      <c r="AD53" s="324"/>
      <c r="AE53" s="325"/>
      <c r="AF53" s="124"/>
      <c r="AG53" s="125"/>
      <c r="AH53" s="202"/>
      <c r="AI53" s="125"/>
      <c r="AJ53" s="125"/>
      <c r="AK53" s="125"/>
      <c r="AL53" s="125"/>
      <c r="AM53" s="202"/>
      <c r="AN53" s="125"/>
      <c r="AO53" s="125"/>
      <c r="AP53" s="125"/>
      <c r="AQ53" s="221"/>
      <c r="AR53" s="234"/>
      <c r="AS53" s="221"/>
      <c r="AT53" s="221"/>
      <c r="AU53" s="125"/>
      <c r="AV53" s="139"/>
      <c r="AW53" s="139"/>
      <c r="AX53" s="127"/>
      <c r="AY53" s="127"/>
      <c r="AZ53" s="127"/>
      <c r="BA53" s="127"/>
      <c r="BB53" s="128"/>
      <c r="BC53" s="243"/>
      <c r="BD53" s="288"/>
      <c r="BE53" s="304"/>
      <c r="BF53" s="305"/>
      <c r="BG53" s="306"/>
    </row>
    <row r="54" spans="1:59" ht="6" customHeight="1">
      <c r="A54" s="247"/>
      <c r="B54" s="240"/>
      <c r="C54" s="243"/>
      <c r="D54" s="125"/>
      <c r="E54" s="125"/>
      <c r="F54" s="125"/>
      <c r="G54" s="125"/>
      <c r="H54" s="125"/>
      <c r="I54" s="210">
        <v>2</v>
      </c>
      <c r="J54" s="221"/>
      <c r="K54" s="125"/>
      <c r="L54" s="125"/>
      <c r="M54" s="125"/>
      <c r="N54" s="210"/>
      <c r="O54" s="221"/>
      <c r="P54" s="125"/>
      <c r="Q54" s="125"/>
      <c r="R54" s="125"/>
      <c r="S54" s="125"/>
      <c r="T54" s="197"/>
      <c r="U54" s="125"/>
      <c r="V54" s="125"/>
      <c r="W54" s="125"/>
      <c r="X54" s="125"/>
      <c r="Y54" s="197"/>
      <c r="Z54" s="125"/>
      <c r="AA54" s="126"/>
      <c r="AB54" s="323"/>
      <c r="AC54" s="324"/>
      <c r="AD54" s="324"/>
      <c r="AE54" s="325"/>
      <c r="AF54" s="124"/>
      <c r="AG54" s="125"/>
      <c r="AH54" s="202"/>
      <c r="AI54" s="125"/>
      <c r="AJ54" s="125"/>
      <c r="AK54" s="125"/>
      <c r="AL54" s="125"/>
      <c r="AM54" s="202"/>
      <c r="AN54" s="125"/>
      <c r="AO54" s="125"/>
      <c r="AP54" s="125"/>
      <c r="AQ54" s="221"/>
      <c r="AR54" s="234"/>
      <c r="AS54" s="125"/>
      <c r="AT54" s="125"/>
      <c r="AU54" s="125"/>
      <c r="AV54" s="221">
        <v>0</v>
      </c>
      <c r="AW54" s="227"/>
      <c r="AX54" s="125"/>
      <c r="AY54" s="125"/>
      <c r="AZ54" s="125"/>
      <c r="BA54" s="125"/>
      <c r="BB54" s="125"/>
      <c r="BC54" s="243"/>
      <c r="BD54" s="288"/>
      <c r="BE54" s="304"/>
      <c r="BF54" s="305"/>
      <c r="BG54" s="306"/>
    </row>
    <row r="55" spans="1:59" ht="6" customHeight="1" thickBot="1">
      <c r="A55" s="247"/>
      <c r="B55" s="241"/>
      <c r="C55" s="244"/>
      <c r="D55" s="125"/>
      <c r="E55" s="125"/>
      <c r="F55" s="125"/>
      <c r="G55" s="226" t="s">
        <v>276</v>
      </c>
      <c r="H55" s="221"/>
      <c r="I55" s="210"/>
      <c r="J55" s="221"/>
      <c r="K55" s="125"/>
      <c r="L55" s="125"/>
      <c r="M55" s="125"/>
      <c r="N55" s="210"/>
      <c r="O55" s="221"/>
      <c r="P55" s="125"/>
      <c r="Q55" s="125"/>
      <c r="R55" s="125"/>
      <c r="S55" s="125"/>
      <c r="T55" s="197"/>
      <c r="U55" s="125"/>
      <c r="V55" s="125"/>
      <c r="W55" s="125"/>
      <c r="X55" s="125"/>
      <c r="Y55" s="197"/>
      <c r="Z55" s="125"/>
      <c r="AA55" s="126"/>
      <c r="AB55" s="323"/>
      <c r="AC55" s="324"/>
      <c r="AD55" s="324"/>
      <c r="AE55" s="325"/>
      <c r="AF55" s="124"/>
      <c r="AG55" s="125"/>
      <c r="AH55" s="202"/>
      <c r="AI55" s="125"/>
      <c r="AJ55" s="125"/>
      <c r="AK55" s="125"/>
      <c r="AL55" s="125"/>
      <c r="AM55" s="202"/>
      <c r="AN55" s="125"/>
      <c r="AO55" s="228" t="s">
        <v>363</v>
      </c>
      <c r="AP55" s="228"/>
      <c r="AQ55" s="228"/>
      <c r="AR55" s="228"/>
      <c r="AS55" s="199"/>
      <c r="AT55" s="125"/>
      <c r="AU55" s="125"/>
      <c r="AV55" s="221"/>
      <c r="AW55" s="227"/>
      <c r="AX55" s="226" t="s">
        <v>277</v>
      </c>
      <c r="AY55" s="221"/>
      <c r="AZ55" s="125"/>
      <c r="BA55" s="125"/>
      <c r="BB55" s="125"/>
      <c r="BC55" s="244"/>
      <c r="BD55" s="289"/>
      <c r="BE55" s="304"/>
      <c r="BF55" s="305"/>
      <c r="BG55" s="306"/>
    </row>
    <row r="56" spans="1:59" ht="6" customHeight="1" thickBot="1" thickTop="1">
      <c r="A56" s="247"/>
      <c r="C56" s="173"/>
      <c r="D56" s="125"/>
      <c r="E56" s="125"/>
      <c r="F56" s="125"/>
      <c r="G56" s="221"/>
      <c r="H56" s="221"/>
      <c r="I56" s="224">
        <v>4</v>
      </c>
      <c r="J56" s="214"/>
      <c r="K56" s="192"/>
      <c r="L56" s="192"/>
      <c r="M56" s="192"/>
      <c r="N56" s="125"/>
      <c r="O56" s="125"/>
      <c r="P56" s="125"/>
      <c r="Q56" s="125"/>
      <c r="R56" s="125"/>
      <c r="S56" s="125"/>
      <c r="T56" s="197"/>
      <c r="U56" s="125"/>
      <c r="V56" s="125"/>
      <c r="W56" s="125"/>
      <c r="X56" s="125"/>
      <c r="Y56" s="197"/>
      <c r="Z56" s="125"/>
      <c r="AA56" s="126"/>
      <c r="AB56" s="323"/>
      <c r="AC56" s="324"/>
      <c r="AD56" s="324"/>
      <c r="AE56" s="325"/>
      <c r="AF56" s="124"/>
      <c r="AG56" s="125"/>
      <c r="AH56" s="202"/>
      <c r="AI56" s="125"/>
      <c r="AJ56" s="125"/>
      <c r="AK56" s="125"/>
      <c r="AL56" s="125"/>
      <c r="AM56" s="202"/>
      <c r="AN56" s="125"/>
      <c r="AO56" s="228"/>
      <c r="AP56" s="228"/>
      <c r="AQ56" s="228"/>
      <c r="AR56" s="228"/>
      <c r="AS56" s="192"/>
      <c r="AT56" s="192"/>
      <c r="AU56" s="192"/>
      <c r="AV56" s="214">
        <v>2</v>
      </c>
      <c r="AW56" s="233"/>
      <c r="AX56" s="221"/>
      <c r="AY56" s="221"/>
      <c r="AZ56" s="125"/>
      <c r="BA56" s="125"/>
      <c r="BB56" s="125"/>
      <c r="BC56" s="180"/>
      <c r="BE56" s="304"/>
      <c r="BF56" s="305"/>
      <c r="BG56" s="306"/>
    </row>
    <row r="57" spans="1:59" ht="6" customHeight="1">
      <c r="A57" s="247"/>
      <c r="B57" s="253" t="s">
        <v>278</v>
      </c>
      <c r="C57" s="242" t="s">
        <v>243</v>
      </c>
      <c r="D57" s="125"/>
      <c r="E57" s="125"/>
      <c r="F57" s="125"/>
      <c r="G57" s="221"/>
      <c r="H57" s="227"/>
      <c r="I57" s="220"/>
      <c r="J57" s="221"/>
      <c r="K57" s="125"/>
      <c r="L57" s="125"/>
      <c r="M57" s="125"/>
      <c r="N57" s="125"/>
      <c r="O57" s="125"/>
      <c r="P57" s="125"/>
      <c r="Q57" s="125"/>
      <c r="R57" s="125"/>
      <c r="S57" s="125"/>
      <c r="T57" s="197"/>
      <c r="U57" s="125"/>
      <c r="V57" s="125"/>
      <c r="W57" s="125"/>
      <c r="X57" s="125"/>
      <c r="Y57" s="197"/>
      <c r="Z57" s="125"/>
      <c r="AA57" s="126"/>
      <c r="AB57" s="323"/>
      <c r="AC57" s="324"/>
      <c r="AD57" s="324"/>
      <c r="AE57" s="325"/>
      <c r="AF57" s="124"/>
      <c r="AG57" s="125"/>
      <c r="AH57" s="202"/>
      <c r="AI57" s="125"/>
      <c r="AJ57" s="125"/>
      <c r="AK57" s="125"/>
      <c r="AL57" s="125"/>
      <c r="AM57" s="202"/>
      <c r="AN57" s="125"/>
      <c r="AO57" s="125"/>
      <c r="AP57" s="125"/>
      <c r="AQ57" s="125"/>
      <c r="AR57" s="125"/>
      <c r="AS57" s="125"/>
      <c r="AT57" s="125"/>
      <c r="AU57" s="125"/>
      <c r="AV57" s="221"/>
      <c r="AW57" s="234"/>
      <c r="AX57" s="221"/>
      <c r="AY57" s="221"/>
      <c r="AZ57" s="125"/>
      <c r="BA57" s="125"/>
      <c r="BB57" s="125"/>
      <c r="BC57" s="242" t="s">
        <v>244</v>
      </c>
      <c r="BD57" s="239" t="s">
        <v>279</v>
      </c>
      <c r="BE57" s="304"/>
      <c r="BF57" s="305"/>
      <c r="BG57" s="306"/>
    </row>
    <row r="58" spans="1:59" ht="6" customHeight="1" thickBot="1">
      <c r="A58" s="247"/>
      <c r="B58" s="254"/>
      <c r="C58" s="243"/>
      <c r="D58" s="125"/>
      <c r="E58" s="125"/>
      <c r="F58" s="125"/>
      <c r="G58" s="125"/>
      <c r="H58" s="125"/>
      <c r="I58" s="220"/>
      <c r="J58" s="221"/>
      <c r="K58" s="125"/>
      <c r="L58" s="125"/>
      <c r="M58" s="125"/>
      <c r="N58" s="125"/>
      <c r="O58" s="125"/>
      <c r="P58" s="125"/>
      <c r="Q58" s="125"/>
      <c r="R58" s="125"/>
      <c r="S58" s="125"/>
      <c r="T58" s="220">
        <v>1</v>
      </c>
      <c r="U58" s="221"/>
      <c r="V58" s="125"/>
      <c r="W58" s="125"/>
      <c r="X58" s="125"/>
      <c r="Y58" s="197"/>
      <c r="Z58" s="125"/>
      <c r="AA58" s="126"/>
      <c r="AB58" s="323"/>
      <c r="AC58" s="324"/>
      <c r="AD58" s="324"/>
      <c r="AE58" s="325"/>
      <c r="AF58" s="124"/>
      <c r="AG58" s="125"/>
      <c r="AH58" s="202"/>
      <c r="AI58" s="125"/>
      <c r="AJ58" s="125"/>
      <c r="AK58" s="125"/>
      <c r="AL58" s="221">
        <v>7</v>
      </c>
      <c r="AM58" s="234"/>
      <c r="AN58" s="125"/>
      <c r="AO58" s="125"/>
      <c r="AP58" s="125"/>
      <c r="AQ58" s="125"/>
      <c r="AR58" s="125"/>
      <c r="AS58" s="125"/>
      <c r="AT58" s="125"/>
      <c r="AU58" s="125"/>
      <c r="AV58" s="221"/>
      <c r="AW58" s="234"/>
      <c r="AX58" s="125"/>
      <c r="AY58" s="125"/>
      <c r="AZ58" s="125"/>
      <c r="BA58" s="125"/>
      <c r="BB58" s="125"/>
      <c r="BC58" s="243"/>
      <c r="BD58" s="240"/>
      <c r="BE58" s="304"/>
      <c r="BF58" s="305"/>
      <c r="BG58" s="306"/>
    </row>
    <row r="59" spans="1:59" ht="6" customHeight="1" thickTop="1">
      <c r="A59" s="247"/>
      <c r="B59" s="254"/>
      <c r="C59" s="243"/>
      <c r="D59" s="191"/>
      <c r="E59" s="192"/>
      <c r="F59" s="192"/>
      <c r="G59" s="192"/>
      <c r="H59" s="192"/>
      <c r="I59" s="125"/>
      <c r="J59" s="125"/>
      <c r="K59" s="125"/>
      <c r="L59" s="125"/>
      <c r="M59" s="125"/>
      <c r="N59" s="125"/>
      <c r="O59" s="125"/>
      <c r="P59" s="125"/>
      <c r="Q59" s="219"/>
      <c r="R59" s="219"/>
      <c r="S59" s="219"/>
      <c r="T59" s="220"/>
      <c r="U59" s="221"/>
      <c r="V59" s="125"/>
      <c r="W59" s="125"/>
      <c r="X59" s="125"/>
      <c r="Y59" s="197"/>
      <c r="Z59" s="125"/>
      <c r="AA59" s="126"/>
      <c r="AB59" s="323"/>
      <c r="AC59" s="324"/>
      <c r="AD59" s="324"/>
      <c r="AE59" s="325"/>
      <c r="AF59" s="124"/>
      <c r="AG59" s="125"/>
      <c r="AH59" s="202"/>
      <c r="AI59" s="125"/>
      <c r="AJ59" s="125"/>
      <c r="AK59" s="125"/>
      <c r="AL59" s="221"/>
      <c r="AM59" s="234"/>
      <c r="AN59" s="231"/>
      <c r="AO59" s="231"/>
      <c r="AP59" s="231"/>
      <c r="AQ59" s="125"/>
      <c r="AR59" s="125"/>
      <c r="AX59" s="192"/>
      <c r="AY59" s="192"/>
      <c r="AZ59" s="192"/>
      <c r="BA59" s="192"/>
      <c r="BB59" s="198"/>
      <c r="BC59" s="243"/>
      <c r="BD59" s="240"/>
      <c r="BE59" s="304"/>
      <c r="BF59" s="305"/>
      <c r="BG59" s="306"/>
    </row>
    <row r="60" spans="1:59" ht="6" customHeight="1" thickBot="1">
      <c r="A60" s="247"/>
      <c r="B60" s="255"/>
      <c r="C60" s="244"/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219"/>
      <c r="R60" s="219"/>
      <c r="S60" s="219"/>
      <c r="T60" s="222"/>
      <c r="U60" s="223"/>
      <c r="V60" s="196"/>
      <c r="W60" s="196"/>
      <c r="X60" s="196"/>
      <c r="Y60" s="197"/>
      <c r="Z60" s="125"/>
      <c r="AA60" s="126"/>
      <c r="AB60" s="326"/>
      <c r="AC60" s="327"/>
      <c r="AD60" s="327"/>
      <c r="AE60" s="328"/>
      <c r="AF60" s="124"/>
      <c r="AG60" s="125"/>
      <c r="AH60" s="202"/>
      <c r="AI60" s="196"/>
      <c r="AJ60" s="196"/>
      <c r="AK60" s="196"/>
      <c r="AL60" s="223"/>
      <c r="AM60" s="235"/>
      <c r="AN60" s="231"/>
      <c r="AO60" s="231"/>
      <c r="AP60" s="231"/>
      <c r="AQ60" s="125"/>
      <c r="AR60" s="125"/>
      <c r="AX60" s="125"/>
      <c r="AY60" s="125"/>
      <c r="AZ60" s="125"/>
      <c r="BA60" s="125"/>
      <c r="BB60" s="126"/>
      <c r="BC60" s="244"/>
      <c r="BD60" s="241"/>
      <c r="BE60" s="304"/>
      <c r="BF60" s="305"/>
      <c r="BG60" s="306"/>
    </row>
    <row r="61" spans="1:59" ht="6" customHeight="1" thickBot="1">
      <c r="A61" s="247"/>
      <c r="C61" s="176"/>
      <c r="I61" s="125"/>
      <c r="J61" s="125"/>
      <c r="K61" s="125"/>
      <c r="L61" s="125"/>
      <c r="M61" s="125"/>
      <c r="N61" s="125"/>
      <c r="O61" s="125"/>
      <c r="P61" s="125"/>
      <c r="Q61" s="219"/>
      <c r="R61" s="219"/>
      <c r="S61" s="219"/>
      <c r="T61" s="210">
        <v>0</v>
      </c>
      <c r="U61" s="221"/>
      <c r="V61" s="125"/>
      <c r="W61" s="125"/>
      <c r="X61" s="125"/>
      <c r="AL61" s="221">
        <v>0</v>
      </c>
      <c r="AM61" s="221"/>
      <c r="AN61" s="232"/>
      <c r="AO61" s="231"/>
      <c r="AP61" s="231"/>
      <c r="AQ61" s="125"/>
      <c r="AR61" s="125"/>
      <c r="BC61" s="172"/>
      <c r="BE61" s="304"/>
      <c r="BF61" s="305"/>
      <c r="BG61" s="306"/>
    </row>
    <row r="62" spans="1:59" ht="6" customHeight="1">
      <c r="A62" s="247"/>
      <c r="B62" s="259" t="s">
        <v>280</v>
      </c>
      <c r="C62" s="242" t="s">
        <v>50</v>
      </c>
      <c r="D62" s="124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219"/>
      <c r="R62" s="219"/>
      <c r="S62" s="219"/>
      <c r="T62" s="210"/>
      <c r="U62" s="221"/>
      <c r="V62" s="125"/>
      <c r="W62" s="125"/>
      <c r="X62" s="125"/>
      <c r="Z62" s="410" t="s">
        <v>411</v>
      </c>
      <c r="AA62" s="410"/>
      <c r="AB62" s="410"/>
      <c r="AC62" s="410"/>
      <c r="AD62" s="410"/>
      <c r="AE62" s="410"/>
      <c r="AF62" s="410"/>
      <c r="AG62" s="410"/>
      <c r="AL62" s="230"/>
      <c r="AM62" s="221"/>
      <c r="AN62" s="232"/>
      <c r="AO62" s="231"/>
      <c r="AP62" s="231"/>
      <c r="AQ62" s="125"/>
      <c r="AR62" s="125"/>
      <c r="AX62" s="125"/>
      <c r="AY62" s="125"/>
      <c r="AZ62" s="125"/>
      <c r="BA62" s="125"/>
      <c r="BB62" s="126"/>
      <c r="BC62" s="242" t="s">
        <v>24</v>
      </c>
      <c r="BD62" s="294" t="s">
        <v>322</v>
      </c>
      <c r="BE62" s="304"/>
      <c r="BF62" s="305"/>
      <c r="BG62" s="306"/>
    </row>
    <row r="63" spans="1:59" ht="6" customHeight="1" thickBot="1">
      <c r="A63" s="247"/>
      <c r="B63" s="260"/>
      <c r="C63" s="243"/>
      <c r="D63" s="136"/>
      <c r="E63" s="127"/>
      <c r="F63" s="127"/>
      <c r="G63" s="127"/>
      <c r="H63" s="127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210"/>
      <c r="U63" s="221"/>
      <c r="V63" s="125"/>
      <c r="W63" s="125"/>
      <c r="X63" s="125"/>
      <c r="Z63" s="410"/>
      <c r="AA63" s="410"/>
      <c r="AB63" s="410"/>
      <c r="AC63" s="410"/>
      <c r="AD63" s="410"/>
      <c r="AE63" s="410"/>
      <c r="AF63" s="410"/>
      <c r="AG63" s="410"/>
      <c r="AH63" s="160"/>
      <c r="AL63" s="230"/>
      <c r="AM63" s="227"/>
      <c r="AN63" s="137"/>
      <c r="AO63" s="125"/>
      <c r="AP63" s="125"/>
      <c r="AQ63" s="125"/>
      <c r="AR63" s="125"/>
      <c r="AS63" s="125"/>
      <c r="AT63" s="125"/>
      <c r="AU63" s="125"/>
      <c r="AV63" s="139"/>
      <c r="AW63" s="139"/>
      <c r="AX63" s="196"/>
      <c r="AY63" s="196"/>
      <c r="AZ63" s="196"/>
      <c r="BA63" s="196"/>
      <c r="BB63" s="201"/>
      <c r="BC63" s="243"/>
      <c r="BD63" s="295"/>
      <c r="BE63" s="304"/>
      <c r="BF63" s="305"/>
      <c r="BG63" s="306"/>
    </row>
    <row r="64" spans="1:59" ht="6" customHeight="1" thickTop="1">
      <c r="A64" s="247"/>
      <c r="B64" s="260"/>
      <c r="C64" s="243"/>
      <c r="D64" s="125"/>
      <c r="E64" s="125"/>
      <c r="F64" s="125"/>
      <c r="G64" s="125"/>
      <c r="H64" s="125"/>
      <c r="I64" s="210">
        <v>0</v>
      </c>
      <c r="J64" s="221"/>
      <c r="K64" s="125"/>
      <c r="L64" s="125"/>
      <c r="M64" s="125"/>
      <c r="N64" s="125"/>
      <c r="O64" s="125"/>
      <c r="P64" s="125"/>
      <c r="Q64" s="125"/>
      <c r="R64" s="125"/>
      <c r="S64" s="125"/>
      <c r="T64" s="137"/>
      <c r="U64" s="125"/>
      <c r="V64" s="125"/>
      <c r="W64" s="125"/>
      <c r="X64" s="125"/>
      <c r="Z64" s="410"/>
      <c r="AA64" s="410"/>
      <c r="AB64" s="410"/>
      <c r="AC64" s="410"/>
      <c r="AD64" s="410"/>
      <c r="AE64" s="410"/>
      <c r="AF64" s="410"/>
      <c r="AG64" s="410"/>
      <c r="AH64" s="160"/>
      <c r="AN64" s="137"/>
      <c r="AO64" s="125"/>
      <c r="AP64" s="125"/>
      <c r="AQ64" s="125"/>
      <c r="AR64" s="125"/>
      <c r="AS64" s="125"/>
      <c r="AT64" s="125"/>
      <c r="AU64" s="125"/>
      <c r="AV64" s="221">
        <v>10</v>
      </c>
      <c r="AW64" s="278"/>
      <c r="AX64" s="125"/>
      <c r="AY64" s="125"/>
      <c r="AZ64" s="125"/>
      <c r="BA64" s="125"/>
      <c r="BB64" s="125"/>
      <c r="BC64" s="243"/>
      <c r="BD64" s="295"/>
      <c r="BE64" s="304"/>
      <c r="BF64" s="305"/>
      <c r="BG64" s="306"/>
    </row>
    <row r="65" spans="1:59" ht="6" customHeight="1" thickBot="1">
      <c r="A65" s="247"/>
      <c r="B65" s="261"/>
      <c r="C65" s="244"/>
      <c r="D65" s="125"/>
      <c r="E65" s="125"/>
      <c r="F65" s="125"/>
      <c r="G65" s="226" t="s">
        <v>323</v>
      </c>
      <c r="H65" s="227"/>
      <c r="I65" s="221"/>
      <c r="J65" s="221"/>
      <c r="K65" s="125"/>
      <c r="L65" s="125"/>
      <c r="M65" s="125"/>
      <c r="N65" s="125"/>
      <c r="O65" s="125"/>
      <c r="P65" s="125"/>
      <c r="Q65" s="125"/>
      <c r="R65" s="125"/>
      <c r="S65" s="125"/>
      <c r="T65" s="137"/>
      <c r="U65" s="161"/>
      <c r="V65" s="162"/>
      <c r="W65" s="162"/>
      <c r="X65" s="162"/>
      <c r="Y65" s="162"/>
      <c r="Z65" s="410"/>
      <c r="AA65" s="410"/>
      <c r="AB65" s="410"/>
      <c r="AC65" s="410"/>
      <c r="AD65" s="410"/>
      <c r="AE65" s="410"/>
      <c r="AF65" s="410"/>
      <c r="AG65" s="410"/>
      <c r="AH65" s="162"/>
      <c r="AI65" s="162"/>
      <c r="AJ65" s="162"/>
      <c r="AK65" s="162"/>
      <c r="AL65" s="162"/>
      <c r="AN65" s="137"/>
      <c r="AO65" s="125"/>
      <c r="AP65" s="125"/>
      <c r="AQ65" s="125"/>
      <c r="AR65" s="125"/>
      <c r="AS65" s="196"/>
      <c r="AT65" s="196"/>
      <c r="AU65" s="196"/>
      <c r="AV65" s="279"/>
      <c r="AW65" s="280"/>
      <c r="AX65" s="226" t="s">
        <v>324</v>
      </c>
      <c r="AY65" s="221"/>
      <c r="AZ65" s="125"/>
      <c r="BA65" s="125"/>
      <c r="BB65" s="125"/>
      <c r="BC65" s="244"/>
      <c r="BD65" s="296"/>
      <c r="BE65" s="304"/>
      <c r="BF65" s="305"/>
      <c r="BG65" s="306"/>
    </row>
    <row r="66" spans="1:59" ht="6" customHeight="1" thickBot="1">
      <c r="A66" s="247"/>
      <c r="C66" s="176"/>
      <c r="D66" s="125"/>
      <c r="E66" s="125"/>
      <c r="F66" s="125"/>
      <c r="G66" s="221"/>
      <c r="H66" s="227"/>
      <c r="I66" s="221"/>
      <c r="J66" s="221"/>
      <c r="K66" s="125"/>
      <c r="L66" s="125"/>
      <c r="M66" s="125"/>
      <c r="N66" s="125"/>
      <c r="O66" s="125"/>
      <c r="P66" s="125"/>
      <c r="Q66" s="125"/>
      <c r="R66" s="125"/>
      <c r="S66" s="125"/>
      <c r="T66" s="137"/>
      <c r="U66" s="162"/>
      <c r="V66" s="162"/>
      <c r="W66" s="162"/>
      <c r="X66" s="162"/>
      <c r="Y66" s="162"/>
      <c r="Z66" s="410"/>
      <c r="AA66" s="410"/>
      <c r="AB66" s="410"/>
      <c r="AC66" s="410"/>
      <c r="AD66" s="410"/>
      <c r="AE66" s="410"/>
      <c r="AF66" s="410"/>
      <c r="AG66" s="410"/>
      <c r="AH66" s="162"/>
      <c r="AI66" s="162"/>
      <c r="AJ66" s="162"/>
      <c r="AK66" s="162"/>
      <c r="AL66" s="162"/>
      <c r="AN66" s="137"/>
      <c r="AO66" s="125"/>
      <c r="AP66" s="125"/>
      <c r="AQ66" s="125"/>
      <c r="AR66" s="125"/>
      <c r="AS66" s="137"/>
      <c r="AT66" s="125"/>
      <c r="AU66" s="125"/>
      <c r="AV66" s="221">
        <v>3</v>
      </c>
      <c r="AW66" s="221"/>
      <c r="AX66" s="210"/>
      <c r="AY66" s="221"/>
      <c r="AZ66" s="125"/>
      <c r="BA66" s="125"/>
      <c r="BB66" s="125"/>
      <c r="BC66" s="172"/>
      <c r="BE66" s="304"/>
      <c r="BF66" s="305"/>
      <c r="BG66" s="306"/>
    </row>
    <row r="67" spans="1:59" ht="6" customHeight="1" thickTop="1">
      <c r="A67" s="247"/>
      <c r="B67" s="256" t="s">
        <v>325</v>
      </c>
      <c r="C67" s="242" t="s">
        <v>326</v>
      </c>
      <c r="D67" s="125"/>
      <c r="E67" s="125"/>
      <c r="F67" s="125"/>
      <c r="G67" s="221"/>
      <c r="H67" s="221"/>
      <c r="I67" s="211">
        <v>7</v>
      </c>
      <c r="J67" s="212"/>
      <c r="K67" s="192"/>
      <c r="L67" s="192"/>
      <c r="M67" s="194"/>
      <c r="N67" s="245">
        <v>0</v>
      </c>
      <c r="O67" s="226"/>
      <c r="P67" s="139"/>
      <c r="Q67" s="125"/>
      <c r="R67" s="125"/>
      <c r="S67" s="125"/>
      <c r="T67" s="137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N67" s="137"/>
      <c r="AO67" s="125"/>
      <c r="AP67" s="151"/>
      <c r="AQ67" s="221">
        <v>6</v>
      </c>
      <c r="AR67" s="227"/>
      <c r="AS67" s="151"/>
      <c r="AT67" s="139"/>
      <c r="AU67" s="125"/>
      <c r="AV67" s="221"/>
      <c r="AW67" s="221"/>
      <c r="AX67" s="210"/>
      <c r="AY67" s="221"/>
      <c r="AZ67" s="125"/>
      <c r="BA67" s="125"/>
      <c r="BB67" s="125"/>
      <c r="BC67" s="242" t="s">
        <v>245</v>
      </c>
      <c r="BD67" s="315" t="s">
        <v>281</v>
      </c>
      <c r="BE67" s="304"/>
      <c r="BF67" s="305"/>
      <c r="BG67" s="306"/>
    </row>
    <row r="68" spans="1:59" ht="6" customHeight="1" thickBot="1">
      <c r="A68" s="247"/>
      <c r="B68" s="257"/>
      <c r="C68" s="243"/>
      <c r="D68" s="125"/>
      <c r="E68" s="125"/>
      <c r="F68" s="125"/>
      <c r="G68" s="125"/>
      <c r="H68" s="125"/>
      <c r="I68" s="208"/>
      <c r="J68" s="209"/>
      <c r="K68" s="125"/>
      <c r="L68" s="125"/>
      <c r="M68" s="132"/>
      <c r="N68" s="245"/>
      <c r="O68" s="226"/>
      <c r="P68" s="139"/>
      <c r="Q68" s="125"/>
      <c r="R68" s="125"/>
      <c r="S68" s="125"/>
      <c r="T68" s="137"/>
      <c r="U68" s="161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N68" s="137"/>
      <c r="AO68" s="125"/>
      <c r="AP68" s="139"/>
      <c r="AQ68" s="221"/>
      <c r="AR68" s="227"/>
      <c r="AS68" s="245" t="s">
        <v>282</v>
      </c>
      <c r="AT68" s="221"/>
      <c r="AU68" s="125"/>
      <c r="AV68" s="221"/>
      <c r="AW68" s="221"/>
      <c r="AX68" s="138"/>
      <c r="AY68" s="127"/>
      <c r="AZ68" s="127"/>
      <c r="BA68" s="127"/>
      <c r="BB68" s="127"/>
      <c r="BC68" s="243"/>
      <c r="BD68" s="316"/>
      <c r="BE68" s="304"/>
      <c r="BF68" s="305"/>
      <c r="BG68" s="306"/>
    </row>
    <row r="69" spans="1:59" ht="6" customHeight="1" thickBot="1" thickTop="1">
      <c r="A69" s="247"/>
      <c r="B69" s="257"/>
      <c r="C69" s="243"/>
      <c r="D69" s="191"/>
      <c r="E69" s="192"/>
      <c r="F69" s="192"/>
      <c r="G69" s="192"/>
      <c r="H69" s="192"/>
      <c r="I69" s="139"/>
      <c r="J69" s="139"/>
      <c r="K69" s="125"/>
      <c r="L69" s="226" t="s">
        <v>283</v>
      </c>
      <c r="M69" s="227"/>
      <c r="N69" s="335"/>
      <c r="O69" s="336"/>
      <c r="P69" s="203"/>
      <c r="Q69" s="125"/>
      <c r="R69" s="125"/>
      <c r="S69" s="125"/>
      <c r="T69" s="137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N69" s="137"/>
      <c r="AO69" s="125"/>
      <c r="AP69" s="203"/>
      <c r="AQ69" s="223"/>
      <c r="AR69" s="229"/>
      <c r="AS69" s="210"/>
      <c r="AT69" s="221"/>
      <c r="AU69" s="125"/>
      <c r="AV69" s="125"/>
      <c r="AW69" s="125"/>
      <c r="AX69" s="125"/>
      <c r="AY69" s="125"/>
      <c r="AZ69" s="125"/>
      <c r="BA69" s="125"/>
      <c r="BB69" s="125"/>
      <c r="BC69" s="243"/>
      <c r="BD69" s="316"/>
      <c r="BE69" s="304"/>
      <c r="BF69" s="305"/>
      <c r="BG69" s="306"/>
    </row>
    <row r="70" spans="1:59" ht="6" customHeight="1" thickBot="1" thickTop="1">
      <c r="A70" s="247"/>
      <c r="B70" s="258"/>
      <c r="C70" s="244"/>
      <c r="D70" s="124"/>
      <c r="E70" s="125"/>
      <c r="F70" s="125"/>
      <c r="G70" s="125"/>
      <c r="H70" s="125"/>
      <c r="I70" s="125"/>
      <c r="J70" s="125"/>
      <c r="K70" s="125"/>
      <c r="L70" s="221"/>
      <c r="M70" s="221"/>
      <c r="N70" s="332">
        <v>2</v>
      </c>
      <c r="O70" s="333"/>
      <c r="P70" s="200"/>
      <c r="Q70" s="192"/>
      <c r="R70" s="192"/>
      <c r="S70" s="19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N70" s="192"/>
      <c r="AO70" s="192"/>
      <c r="AP70" s="192"/>
      <c r="AQ70" s="214">
        <v>7</v>
      </c>
      <c r="AR70" s="233"/>
      <c r="AS70" s="221"/>
      <c r="AT70" s="221"/>
      <c r="AU70" s="125"/>
      <c r="AV70" s="125"/>
      <c r="AW70" s="125"/>
      <c r="AX70" s="125"/>
      <c r="AY70" s="125"/>
      <c r="AZ70" s="125"/>
      <c r="BA70" s="125"/>
      <c r="BB70" s="125"/>
      <c r="BC70" s="244"/>
      <c r="BD70" s="317"/>
      <c r="BE70" s="304"/>
      <c r="BF70" s="305"/>
      <c r="BG70" s="306"/>
    </row>
    <row r="71" spans="1:59" ht="6" customHeight="1" thickBot="1">
      <c r="A71" s="247"/>
      <c r="B71" s="143"/>
      <c r="C71" s="177"/>
      <c r="D71" s="125"/>
      <c r="E71" s="125"/>
      <c r="F71" s="125"/>
      <c r="G71" s="125"/>
      <c r="H71" s="125"/>
      <c r="I71" s="125"/>
      <c r="J71" s="125"/>
      <c r="K71" s="125"/>
      <c r="L71" s="221"/>
      <c r="M71" s="221"/>
      <c r="N71" s="334"/>
      <c r="O71" s="226"/>
      <c r="P71" s="151"/>
      <c r="Q71" s="125"/>
      <c r="R71" s="125"/>
      <c r="S71" s="125"/>
      <c r="U71" s="276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N71" s="125"/>
      <c r="AO71" s="125"/>
      <c r="AP71" s="125"/>
      <c r="AQ71" s="221"/>
      <c r="AR71" s="234"/>
      <c r="AS71" s="221"/>
      <c r="AT71" s="221"/>
      <c r="AU71" s="125"/>
      <c r="AV71" s="125"/>
      <c r="AW71" s="125"/>
      <c r="AX71" s="125"/>
      <c r="AY71" s="125"/>
      <c r="AZ71" s="125"/>
      <c r="BA71" s="125"/>
      <c r="BB71" s="125"/>
      <c r="BC71" s="174"/>
      <c r="BD71" s="143"/>
      <c r="BE71" s="304"/>
      <c r="BF71" s="305"/>
      <c r="BG71" s="306"/>
    </row>
    <row r="72" spans="1:59" ht="6" customHeight="1">
      <c r="A72" s="247"/>
      <c r="B72" s="248" t="s">
        <v>284</v>
      </c>
      <c r="C72" s="242" t="s">
        <v>246</v>
      </c>
      <c r="D72" s="124"/>
      <c r="E72" s="125"/>
      <c r="F72" s="125"/>
      <c r="G72" s="125"/>
      <c r="H72" s="125"/>
      <c r="I72" s="125"/>
      <c r="J72" s="125"/>
      <c r="K72" s="125"/>
      <c r="L72" s="125"/>
      <c r="M72" s="125"/>
      <c r="N72" s="334"/>
      <c r="O72" s="226"/>
      <c r="P72" s="151"/>
      <c r="Q72" s="125"/>
      <c r="R72" s="125"/>
      <c r="S72" s="125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N72" s="125"/>
      <c r="AO72" s="125"/>
      <c r="AP72" s="125"/>
      <c r="AQ72" s="221"/>
      <c r="AR72" s="234"/>
      <c r="AS72" s="139"/>
      <c r="AT72" s="139"/>
      <c r="AU72" s="125"/>
      <c r="AV72" s="125"/>
      <c r="AW72" s="125"/>
      <c r="AX72" s="125"/>
      <c r="AY72" s="125"/>
      <c r="AZ72" s="125"/>
      <c r="BA72" s="125"/>
      <c r="BB72" s="125"/>
      <c r="BC72" s="242" t="s">
        <v>327</v>
      </c>
      <c r="BD72" s="256" t="s">
        <v>285</v>
      </c>
      <c r="BE72" s="304"/>
      <c r="BF72" s="305"/>
      <c r="BG72" s="306"/>
    </row>
    <row r="73" spans="1:59" ht="6" customHeight="1" thickBot="1">
      <c r="A73" s="247"/>
      <c r="B73" s="249"/>
      <c r="C73" s="243"/>
      <c r="D73" s="124"/>
      <c r="E73" s="125"/>
      <c r="F73" s="125"/>
      <c r="G73" s="125"/>
      <c r="H73" s="125"/>
      <c r="I73" s="139"/>
      <c r="J73" s="139"/>
      <c r="K73" s="125"/>
      <c r="L73" s="125"/>
      <c r="M73" s="125"/>
      <c r="N73" s="197"/>
      <c r="O73" s="125"/>
      <c r="P73" s="125"/>
      <c r="Q73" s="125"/>
      <c r="R73" s="125"/>
      <c r="S73" s="125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N73" s="125"/>
      <c r="AO73" s="125"/>
      <c r="AP73" s="125"/>
      <c r="AQ73" s="125"/>
      <c r="AR73" s="202"/>
      <c r="AS73" s="125"/>
      <c r="AT73" s="125"/>
      <c r="AU73" s="125"/>
      <c r="AV73" s="139"/>
      <c r="AW73" s="139"/>
      <c r="AX73" s="196"/>
      <c r="AY73" s="196"/>
      <c r="AZ73" s="196"/>
      <c r="BA73" s="196"/>
      <c r="BB73" s="201"/>
      <c r="BC73" s="243"/>
      <c r="BD73" s="307"/>
      <c r="BE73" s="304"/>
      <c r="BF73" s="305"/>
      <c r="BG73" s="306"/>
    </row>
    <row r="74" spans="1:59" ht="6" customHeight="1" thickTop="1">
      <c r="A74" s="247"/>
      <c r="B74" s="249"/>
      <c r="C74" s="251"/>
      <c r="D74" s="129"/>
      <c r="E74" s="130"/>
      <c r="F74" s="130"/>
      <c r="G74" s="130"/>
      <c r="H74" s="130"/>
      <c r="I74" s="210">
        <v>0</v>
      </c>
      <c r="J74" s="221"/>
      <c r="K74" s="125"/>
      <c r="L74" s="125"/>
      <c r="M74" s="125"/>
      <c r="N74" s="197"/>
      <c r="O74" s="125"/>
      <c r="P74" s="125"/>
      <c r="Q74" s="125"/>
      <c r="R74" s="125"/>
      <c r="S74" s="125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N74" s="125"/>
      <c r="AO74" s="125"/>
      <c r="AP74" s="125"/>
      <c r="AQ74" s="125"/>
      <c r="AR74" s="202"/>
      <c r="AS74" s="125"/>
      <c r="AT74" s="125"/>
      <c r="AU74" s="125"/>
      <c r="AV74" s="221">
        <v>9</v>
      </c>
      <c r="AW74" s="278"/>
      <c r="AX74" s="141"/>
      <c r="AY74" s="130"/>
      <c r="AZ74" s="125"/>
      <c r="BA74" s="125"/>
      <c r="BB74" s="125"/>
      <c r="BC74" s="243"/>
      <c r="BD74" s="307"/>
      <c r="BE74" s="304"/>
      <c r="BF74" s="305"/>
      <c r="BG74" s="306"/>
    </row>
    <row r="75" spans="1:59" ht="6" customHeight="1" thickBot="1">
      <c r="A75" s="247"/>
      <c r="B75" s="250"/>
      <c r="C75" s="252"/>
      <c r="D75" s="124"/>
      <c r="E75" s="125"/>
      <c r="F75" s="125"/>
      <c r="G75" s="226" t="s">
        <v>286</v>
      </c>
      <c r="H75" s="227"/>
      <c r="I75" s="225"/>
      <c r="J75" s="223"/>
      <c r="K75" s="125"/>
      <c r="L75" s="125"/>
      <c r="M75" s="125"/>
      <c r="N75" s="197"/>
      <c r="O75" s="125"/>
      <c r="P75" s="125"/>
      <c r="Q75" s="125"/>
      <c r="R75" s="125"/>
      <c r="S75" s="125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N75" s="125"/>
      <c r="AO75" s="125"/>
      <c r="AP75" s="125"/>
      <c r="AQ75" s="125"/>
      <c r="AR75" s="202"/>
      <c r="AS75" s="196"/>
      <c r="AT75" s="196"/>
      <c r="AU75" s="196"/>
      <c r="AV75" s="279"/>
      <c r="AW75" s="280"/>
      <c r="AX75" s="245" t="s">
        <v>287</v>
      </c>
      <c r="AY75" s="221"/>
      <c r="AZ75" s="125"/>
      <c r="BA75" s="125"/>
      <c r="BB75" s="125"/>
      <c r="BC75" s="244"/>
      <c r="BD75" s="308"/>
      <c r="BE75" s="304"/>
      <c r="BF75" s="305"/>
      <c r="BG75" s="306"/>
    </row>
    <row r="76" spans="1:59" ht="6" customHeight="1" thickBot="1" thickTop="1">
      <c r="A76" s="164"/>
      <c r="B76" s="120"/>
      <c r="C76" s="172"/>
      <c r="D76" s="125"/>
      <c r="E76" s="125"/>
      <c r="F76" s="125"/>
      <c r="G76" s="221"/>
      <c r="H76" s="221"/>
      <c r="I76" s="224">
        <v>10</v>
      </c>
      <c r="J76" s="214"/>
      <c r="K76" s="192"/>
      <c r="L76" s="192"/>
      <c r="M76" s="192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S76" s="130"/>
      <c r="AT76" s="130"/>
      <c r="AU76" s="130"/>
      <c r="AV76" s="330">
        <v>4</v>
      </c>
      <c r="AW76" s="331"/>
      <c r="AX76" s="221"/>
      <c r="AY76" s="221"/>
      <c r="AZ76" s="125"/>
      <c r="BA76" s="125"/>
      <c r="BB76" s="125"/>
      <c r="BC76" s="172"/>
      <c r="BD76" s="120"/>
      <c r="BE76" s="304"/>
      <c r="BF76" s="305"/>
      <c r="BG76" s="306"/>
    </row>
    <row r="77" spans="1:59" ht="6" customHeight="1">
      <c r="A77" s="164"/>
      <c r="B77" s="284" t="s">
        <v>288</v>
      </c>
      <c r="C77" s="242" t="s">
        <v>289</v>
      </c>
      <c r="D77" s="125"/>
      <c r="E77" s="125"/>
      <c r="F77" s="125"/>
      <c r="G77" s="221"/>
      <c r="H77" s="221"/>
      <c r="I77" s="220"/>
      <c r="J77" s="221"/>
      <c r="K77" s="125"/>
      <c r="L77" s="125"/>
      <c r="M77" s="125"/>
      <c r="R77" s="118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S77" s="125"/>
      <c r="AT77" s="125"/>
      <c r="AU77" s="125"/>
      <c r="AV77" s="221"/>
      <c r="AW77" s="227"/>
      <c r="AX77" s="221"/>
      <c r="AY77" s="221"/>
      <c r="AZ77" s="125"/>
      <c r="BA77" s="125"/>
      <c r="BB77" s="125"/>
      <c r="BC77" s="242" t="s">
        <v>23</v>
      </c>
      <c r="BD77" s="312" t="s">
        <v>290</v>
      </c>
      <c r="BE77" s="304"/>
      <c r="BF77" s="305"/>
      <c r="BG77" s="306"/>
    </row>
    <row r="78" spans="1:59" ht="6" customHeight="1" thickBot="1">
      <c r="A78" s="164"/>
      <c r="B78" s="285"/>
      <c r="C78" s="243"/>
      <c r="D78" s="125"/>
      <c r="E78" s="125"/>
      <c r="F78" s="125"/>
      <c r="G78" s="139"/>
      <c r="H78" s="139"/>
      <c r="I78" s="220"/>
      <c r="J78" s="221"/>
      <c r="K78" s="125"/>
      <c r="L78" s="125"/>
      <c r="M78" s="125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S78" s="125"/>
      <c r="AT78" s="125"/>
      <c r="AU78" s="125"/>
      <c r="AV78" s="221"/>
      <c r="AW78" s="227"/>
      <c r="AX78" s="125"/>
      <c r="AY78" s="125"/>
      <c r="AZ78" s="125"/>
      <c r="BA78" s="125"/>
      <c r="BB78" s="126"/>
      <c r="BC78" s="243"/>
      <c r="BD78" s="313"/>
      <c r="BE78" s="304"/>
      <c r="BF78" s="305"/>
      <c r="BG78" s="306"/>
    </row>
    <row r="79" spans="1:59" ht="6" customHeight="1" thickTop="1">
      <c r="A79" s="164"/>
      <c r="B79" s="285"/>
      <c r="C79" s="243"/>
      <c r="D79" s="191"/>
      <c r="E79" s="192"/>
      <c r="F79" s="192"/>
      <c r="G79" s="193"/>
      <c r="H79" s="193"/>
      <c r="I79" s="134"/>
      <c r="J79" s="134"/>
      <c r="K79" s="125"/>
      <c r="L79" s="125"/>
      <c r="M79" s="125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S79" s="125"/>
      <c r="AT79" s="125"/>
      <c r="AU79" s="125"/>
      <c r="AV79" s="139"/>
      <c r="AW79" s="139"/>
      <c r="AX79" s="165"/>
      <c r="AY79" s="165"/>
      <c r="AZ79" s="130"/>
      <c r="BA79" s="130"/>
      <c r="BB79" s="166"/>
      <c r="BC79" s="243"/>
      <c r="BD79" s="313"/>
      <c r="BE79" s="304"/>
      <c r="BF79" s="305"/>
      <c r="BG79" s="306"/>
    </row>
    <row r="80" spans="1:59" ht="6" customHeight="1" thickBot="1">
      <c r="A80" s="167"/>
      <c r="B80" s="286"/>
      <c r="C80" s="244"/>
      <c r="D80" s="124"/>
      <c r="E80" s="125"/>
      <c r="F80" s="125"/>
      <c r="G80" s="139"/>
      <c r="H80" s="139"/>
      <c r="I80" s="134"/>
      <c r="J80" s="134"/>
      <c r="K80" s="125"/>
      <c r="L80" s="125"/>
      <c r="M80" s="125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S80" s="125"/>
      <c r="AT80" s="125"/>
      <c r="AU80" s="125"/>
      <c r="AV80" s="139"/>
      <c r="AW80" s="139"/>
      <c r="AX80" s="139"/>
      <c r="AY80" s="139"/>
      <c r="AZ80" s="125"/>
      <c r="BA80" s="125"/>
      <c r="BB80" s="126"/>
      <c r="BC80" s="244"/>
      <c r="BD80" s="314"/>
      <c r="BE80" s="309"/>
      <c r="BF80" s="310"/>
      <c r="BG80" s="311"/>
    </row>
    <row r="81" spans="2:59" ht="17.25" customHeight="1">
      <c r="B81" s="185" t="s">
        <v>328</v>
      </c>
      <c r="C81" s="117"/>
      <c r="D81" s="125"/>
      <c r="E81" s="186"/>
      <c r="F81" s="125"/>
      <c r="G81" s="139"/>
      <c r="H81" s="139"/>
      <c r="I81" s="134"/>
      <c r="J81" s="134"/>
      <c r="K81" s="125"/>
      <c r="L81" s="125"/>
      <c r="M81" s="125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S81" s="125"/>
      <c r="AT81" s="125"/>
      <c r="AU81" s="125"/>
      <c r="AV81" s="139"/>
      <c r="AW81" s="139"/>
      <c r="AX81" s="139"/>
      <c r="AY81" s="139"/>
      <c r="AZ81" s="125"/>
      <c r="BA81" s="125"/>
      <c r="BB81" s="125"/>
      <c r="BC81" s="174"/>
      <c r="BD81" s="148"/>
      <c r="BE81" s="155"/>
      <c r="BF81" s="155"/>
      <c r="BG81" s="155"/>
    </row>
    <row r="82" spans="2:61" s="171" customFormat="1" ht="17.25" customHeight="1">
      <c r="B82" s="181" t="s">
        <v>351</v>
      </c>
      <c r="C82" s="178" t="s">
        <v>247</v>
      </c>
      <c r="D82" s="215" t="s">
        <v>248</v>
      </c>
      <c r="E82" s="216"/>
      <c r="F82" s="216"/>
      <c r="G82" s="216"/>
      <c r="H82" s="216"/>
      <c r="I82" s="216"/>
      <c r="J82" s="213"/>
      <c r="K82" s="215" t="s">
        <v>2</v>
      </c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3"/>
      <c r="X82" s="215" t="s">
        <v>249</v>
      </c>
      <c r="Y82" s="216"/>
      <c r="Z82" s="216"/>
      <c r="AA82" s="216"/>
      <c r="AB82" s="213"/>
      <c r="AC82" s="215" t="s">
        <v>35</v>
      </c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3"/>
      <c r="BC82" s="181" t="s">
        <v>15</v>
      </c>
      <c r="BD82" s="291" t="s">
        <v>250</v>
      </c>
      <c r="BE82" s="291"/>
      <c r="BF82" s="291"/>
      <c r="BG82" s="291"/>
      <c r="BH82" s="188"/>
      <c r="BI82" s="187"/>
    </row>
    <row r="83" spans="2:61" s="168" customFormat="1" ht="17.25" customHeight="1">
      <c r="B83" s="189" t="s">
        <v>291</v>
      </c>
      <c r="C83" s="190" t="s">
        <v>347</v>
      </c>
      <c r="D83" s="262">
        <v>0.59375</v>
      </c>
      <c r="E83" s="263"/>
      <c r="F83" s="263"/>
      <c r="G83" s="263"/>
      <c r="H83" s="263"/>
      <c r="I83" s="263"/>
      <c r="J83" s="264"/>
      <c r="K83" s="271" t="s">
        <v>141</v>
      </c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4"/>
      <c r="X83" s="271" t="s">
        <v>251</v>
      </c>
      <c r="Y83" s="263"/>
      <c r="Z83" s="263"/>
      <c r="AA83" s="263"/>
      <c r="AB83" s="264"/>
      <c r="AC83" s="271" t="s">
        <v>349</v>
      </c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4"/>
      <c r="BC83" s="189" t="s">
        <v>93</v>
      </c>
      <c r="BD83" s="290" t="s">
        <v>38</v>
      </c>
      <c r="BE83" s="290"/>
      <c r="BF83" s="290"/>
      <c r="BG83" s="290"/>
      <c r="BH83" s="187"/>
      <c r="BI83" s="187"/>
    </row>
    <row r="84" spans="2:61" s="168" customFormat="1" ht="17.25" customHeight="1">
      <c r="B84" s="189" t="s">
        <v>329</v>
      </c>
      <c r="C84" s="190" t="s">
        <v>348</v>
      </c>
      <c r="D84" s="262">
        <v>0.3854166666666667</v>
      </c>
      <c r="E84" s="263"/>
      <c r="F84" s="263"/>
      <c r="G84" s="263"/>
      <c r="H84" s="263"/>
      <c r="I84" s="263"/>
      <c r="J84" s="264"/>
      <c r="K84" s="271" t="s">
        <v>96</v>
      </c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4"/>
      <c r="X84" s="271" t="s">
        <v>251</v>
      </c>
      <c r="Y84" s="263"/>
      <c r="Z84" s="263"/>
      <c r="AA84" s="263"/>
      <c r="AB84" s="264"/>
      <c r="AC84" s="271" t="s">
        <v>373</v>
      </c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4"/>
      <c r="BC84" s="189" t="s">
        <v>93</v>
      </c>
      <c r="BD84" s="290" t="s">
        <v>33</v>
      </c>
      <c r="BE84" s="290"/>
      <c r="BF84" s="290"/>
      <c r="BG84" s="290"/>
      <c r="BH84" s="188"/>
      <c r="BI84" s="187"/>
    </row>
    <row r="85" spans="2:61" s="168" customFormat="1" ht="17.25" customHeight="1">
      <c r="B85" s="189" t="s">
        <v>330</v>
      </c>
      <c r="C85" s="190" t="s">
        <v>352</v>
      </c>
      <c r="D85" s="262">
        <v>0.5729166666666666</v>
      </c>
      <c r="E85" s="263"/>
      <c r="F85" s="263"/>
      <c r="G85" s="263"/>
      <c r="H85" s="263"/>
      <c r="I85" s="263"/>
      <c r="J85" s="264"/>
      <c r="K85" s="271" t="s">
        <v>353</v>
      </c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4"/>
      <c r="X85" s="271" t="s">
        <v>251</v>
      </c>
      <c r="Y85" s="263"/>
      <c r="Z85" s="263"/>
      <c r="AA85" s="263"/>
      <c r="AB85" s="264"/>
      <c r="AC85" s="271" t="s">
        <v>370</v>
      </c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4"/>
      <c r="BC85" s="189" t="s">
        <v>93</v>
      </c>
      <c r="BD85" s="290" t="s">
        <v>61</v>
      </c>
      <c r="BE85" s="290"/>
      <c r="BF85" s="290"/>
      <c r="BG85" s="290"/>
      <c r="BH85" s="187"/>
      <c r="BI85" s="187"/>
    </row>
    <row r="86" spans="2:61" s="168" customFormat="1" ht="17.25" customHeight="1">
      <c r="B86" s="189" t="s">
        <v>331</v>
      </c>
      <c r="C86" s="190" t="s">
        <v>385</v>
      </c>
      <c r="D86" s="262">
        <v>0.375</v>
      </c>
      <c r="E86" s="263"/>
      <c r="F86" s="263"/>
      <c r="G86" s="263"/>
      <c r="H86" s="263"/>
      <c r="I86" s="263"/>
      <c r="J86" s="264"/>
      <c r="K86" s="271" t="s">
        <v>387</v>
      </c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4"/>
      <c r="X86" s="271" t="s">
        <v>251</v>
      </c>
      <c r="Y86" s="263"/>
      <c r="Z86" s="263"/>
      <c r="AA86" s="263"/>
      <c r="AB86" s="264"/>
      <c r="AC86" s="271" t="s">
        <v>393</v>
      </c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4"/>
      <c r="BC86" s="189" t="s">
        <v>386</v>
      </c>
      <c r="BD86" s="290" t="s">
        <v>59</v>
      </c>
      <c r="BE86" s="290"/>
      <c r="BF86" s="290"/>
      <c r="BG86" s="290"/>
      <c r="BH86" s="187"/>
      <c r="BI86" s="187"/>
    </row>
    <row r="87" spans="2:61" s="168" customFormat="1" ht="17.25" customHeight="1">
      <c r="B87" s="189" t="s">
        <v>332</v>
      </c>
      <c r="C87" s="190" t="s">
        <v>352</v>
      </c>
      <c r="D87" s="262">
        <v>0.3958333333333333</v>
      </c>
      <c r="E87" s="263"/>
      <c r="F87" s="263"/>
      <c r="G87" s="263"/>
      <c r="H87" s="263"/>
      <c r="I87" s="263"/>
      <c r="J87" s="264"/>
      <c r="K87" s="271" t="s">
        <v>354</v>
      </c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4"/>
      <c r="X87" s="271" t="s">
        <v>251</v>
      </c>
      <c r="Y87" s="263"/>
      <c r="Z87" s="263"/>
      <c r="AA87" s="263"/>
      <c r="AB87" s="264"/>
      <c r="AC87" s="271" t="s">
        <v>357</v>
      </c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4"/>
      <c r="BC87" s="189" t="s">
        <v>93</v>
      </c>
      <c r="BD87" s="290" t="s">
        <v>120</v>
      </c>
      <c r="BE87" s="290"/>
      <c r="BF87" s="290"/>
      <c r="BG87" s="290"/>
      <c r="BH87" s="188"/>
      <c r="BI87" s="187"/>
    </row>
    <row r="88" spans="2:61" s="168" customFormat="1" ht="17.25" customHeight="1">
      <c r="B88" s="189" t="s">
        <v>333</v>
      </c>
      <c r="C88" s="190" t="s">
        <v>352</v>
      </c>
      <c r="D88" s="262">
        <v>0.5833333333333334</v>
      </c>
      <c r="E88" s="263"/>
      <c r="F88" s="263"/>
      <c r="G88" s="263"/>
      <c r="H88" s="263"/>
      <c r="I88" s="263"/>
      <c r="J88" s="264"/>
      <c r="K88" s="271" t="s">
        <v>115</v>
      </c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4"/>
      <c r="X88" s="271" t="s">
        <v>251</v>
      </c>
      <c r="Y88" s="263"/>
      <c r="Z88" s="263"/>
      <c r="AA88" s="263"/>
      <c r="AB88" s="264"/>
      <c r="AC88" s="271" t="s">
        <v>359</v>
      </c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4"/>
      <c r="BC88" s="189" t="s">
        <v>93</v>
      </c>
      <c r="BD88" s="290" t="s">
        <v>116</v>
      </c>
      <c r="BE88" s="290"/>
      <c r="BF88" s="290"/>
      <c r="BG88" s="290"/>
      <c r="BH88" s="188"/>
      <c r="BI88" s="187"/>
    </row>
    <row r="89" spans="2:61" s="168" customFormat="1" ht="17.25" customHeight="1">
      <c r="B89" s="189" t="s">
        <v>334</v>
      </c>
      <c r="C89" s="190" t="s">
        <v>348</v>
      </c>
      <c r="D89" s="262" t="s">
        <v>366</v>
      </c>
      <c r="E89" s="263"/>
      <c r="F89" s="263"/>
      <c r="G89" s="263"/>
      <c r="H89" s="263"/>
      <c r="I89" s="263"/>
      <c r="J89" s="264"/>
      <c r="K89" s="271" t="s">
        <v>367</v>
      </c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4"/>
      <c r="X89" s="271" t="s">
        <v>251</v>
      </c>
      <c r="Y89" s="263"/>
      <c r="Z89" s="263"/>
      <c r="AA89" s="263"/>
      <c r="AB89" s="264"/>
      <c r="AC89" s="271" t="s">
        <v>365</v>
      </c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4"/>
      <c r="BC89" s="189" t="s">
        <v>93</v>
      </c>
      <c r="BD89" s="290" t="s">
        <v>49</v>
      </c>
      <c r="BE89" s="290"/>
      <c r="BF89" s="290"/>
      <c r="BG89" s="290"/>
      <c r="BH89" s="187"/>
      <c r="BI89" s="187"/>
    </row>
    <row r="90" spans="2:61" s="168" customFormat="1" ht="17.25" customHeight="1">
      <c r="B90" s="189" t="s">
        <v>335</v>
      </c>
      <c r="C90" s="190" t="s">
        <v>375</v>
      </c>
      <c r="D90" s="262">
        <v>0.5625</v>
      </c>
      <c r="E90" s="263"/>
      <c r="F90" s="263"/>
      <c r="G90" s="263"/>
      <c r="H90" s="263"/>
      <c r="I90" s="263"/>
      <c r="J90" s="264"/>
      <c r="K90" s="271" t="s">
        <v>380</v>
      </c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4"/>
      <c r="X90" s="271" t="s">
        <v>251</v>
      </c>
      <c r="Y90" s="263"/>
      <c r="Z90" s="263"/>
      <c r="AA90" s="263"/>
      <c r="AB90" s="264"/>
      <c r="AC90" s="271" t="s">
        <v>382</v>
      </c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4"/>
      <c r="BC90" s="189" t="s">
        <v>93</v>
      </c>
      <c r="BD90" s="290" t="s">
        <v>6</v>
      </c>
      <c r="BE90" s="290"/>
      <c r="BF90" s="290"/>
      <c r="BG90" s="290"/>
      <c r="BH90" s="188"/>
      <c r="BI90" s="187"/>
    </row>
    <row r="91" spans="2:61" s="168" customFormat="1" ht="17.25" customHeight="1">
      <c r="B91" s="189" t="s">
        <v>336</v>
      </c>
      <c r="C91" s="190" t="s">
        <v>352</v>
      </c>
      <c r="D91" s="262">
        <v>0.5</v>
      </c>
      <c r="E91" s="263"/>
      <c r="F91" s="263"/>
      <c r="G91" s="263"/>
      <c r="H91" s="263"/>
      <c r="I91" s="263"/>
      <c r="J91" s="264"/>
      <c r="K91" s="271" t="s">
        <v>356</v>
      </c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4"/>
      <c r="X91" s="271" t="s">
        <v>251</v>
      </c>
      <c r="Y91" s="263"/>
      <c r="Z91" s="263"/>
      <c r="AA91" s="263"/>
      <c r="AB91" s="264"/>
      <c r="AC91" s="271" t="s">
        <v>360</v>
      </c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4"/>
      <c r="BC91" s="189" t="s">
        <v>93</v>
      </c>
      <c r="BD91" s="290" t="s">
        <v>30</v>
      </c>
      <c r="BE91" s="290"/>
      <c r="BF91" s="290"/>
      <c r="BG91" s="290"/>
      <c r="BH91" s="187"/>
      <c r="BI91" s="187"/>
    </row>
    <row r="92" spans="2:61" s="168" customFormat="1" ht="17.25" customHeight="1">
      <c r="B92" s="189" t="s">
        <v>337</v>
      </c>
      <c r="C92" s="190" t="s">
        <v>347</v>
      </c>
      <c r="D92" s="262">
        <v>0.625</v>
      </c>
      <c r="E92" s="263"/>
      <c r="F92" s="263"/>
      <c r="G92" s="263"/>
      <c r="H92" s="263"/>
      <c r="I92" s="263"/>
      <c r="J92" s="264"/>
      <c r="K92" s="271" t="s">
        <v>118</v>
      </c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4"/>
      <c r="X92" s="271" t="s">
        <v>251</v>
      </c>
      <c r="Y92" s="263"/>
      <c r="Z92" s="263"/>
      <c r="AA92" s="263"/>
      <c r="AB92" s="264"/>
      <c r="AC92" s="271" t="s">
        <v>350</v>
      </c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4"/>
      <c r="BC92" s="189" t="s">
        <v>362</v>
      </c>
      <c r="BD92" s="290" t="s">
        <v>26</v>
      </c>
      <c r="BE92" s="290"/>
      <c r="BF92" s="290"/>
      <c r="BG92" s="290"/>
      <c r="BH92" s="187"/>
      <c r="BI92" s="187"/>
    </row>
    <row r="93" spans="2:61" s="168" customFormat="1" ht="17.25" customHeight="1">
      <c r="B93" s="189" t="s">
        <v>338</v>
      </c>
      <c r="C93" s="190" t="s">
        <v>348</v>
      </c>
      <c r="D93" s="262">
        <v>0.40625</v>
      </c>
      <c r="E93" s="263"/>
      <c r="F93" s="263"/>
      <c r="G93" s="263"/>
      <c r="H93" s="263"/>
      <c r="I93" s="263"/>
      <c r="J93" s="264"/>
      <c r="K93" s="271" t="s">
        <v>98</v>
      </c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4"/>
      <c r="X93" s="271" t="s">
        <v>251</v>
      </c>
      <c r="Y93" s="263"/>
      <c r="Z93" s="263"/>
      <c r="AA93" s="263"/>
      <c r="AB93" s="264"/>
      <c r="AC93" s="271" t="s">
        <v>372</v>
      </c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4"/>
      <c r="BC93" s="189" t="s">
        <v>93</v>
      </c>
      <c r="BD93" s="290" t="s">
        <v>27</v>
      </c>
      <c r="BE93" s="290"/>
      <c r="BF93" s="290"/>
      <c r="BG93" s="290"/>
      <c r="BH93" s="187"/>
      <c r="BI93" s="187"/>
    </row>
    <row r="94" spans="2:61" s="168" customFormat="1" ht="17.25" customHeight="1">
      <c r="B94" s="189" t="s">
        <v>339</v>
      </c>
      <c r="C94" s="190" t="s">
        <v>375</v>
      </c>
      <c r="D94" s="262">
        <v>0.3958333333333333</v>
      </c>
      <c r="E94" s="263"/>
      <c r="F94" s="263"/>
      <c r="G94" s="263"/>
      <c r="H94" s="263"/>
      <c r="I94" s="263"/>
      <c r="J94" s="264"/>
      <c r="K94" s="271" t="s">
        <v>376</v>
      </c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4"/>
      <c r="X94" s="271" t="s">
        <v>251</v>
      </c>
      <c r="Y94" s="263"/>
      <c r="Z94" s="263"/>
      <c r="AA94" s="263"/>
      <c r="AB94" s="264"/>
      <c r="AC94" s="271" t="s">
        <v>384</v>
      </c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4"/>
      <c r="BC94" s="189" t="s">
        <v>93</v>
      </c>
      <c r="BD94" s="290" t="s">
        <v>11</v>
      </c>
      <c r="BE94" s="290"/>
      <c r="BF94" s="290"/>
      <c r="BG94" s="290"/>
      <c r="BH94" s="187"/>
      <c r="BI94" s="187"/>
    </row>
    <row r="95" spans="2:61" s="168" customFormat="1" ht="17.25" customHeight="1">
      <c r="B95" s="189" t="s">
        <v>307</v>
      </c>
      <c r="C95" s="190" t="s">
        <v>352</v>
      </c>
      <c r="D95" s="262">
        <v>0.625</v>
      </c>
      <c r="E95" s="263"/>
      <c r="F95" s="263"/>
      <c r="G95" s="263"/>
      <c r="H95" s="263"/>
      <c r="I95" s="263"/>
      <c r="J95" s="264"/>
      <c r="K95" s="271" t="s">
        <v>96</v>
      </c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4"/>
      <c r="X95" s="271" t="s">
        <v>252</v>
      </c>
      <c r="Y95" s="263"/>
      <c r="Z95" s="263"/>
      <c r="AA95" s="263"/>
      <c r="AB95" s="264"/>
      <c r="AC95" s="271" t="s">
        <v>358</v>
      </c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4"/>
      <c r="BC95" s="189" t="s">
        <v>361</v>
      </c>
      <c r="BD95" s="290" t="s">
        <v>7</v>
      </c>
      <c r="BE95" s="290"/>
      <c r="BF95" s="290"/>
      <c r="BG95" s="290"/>
      <c r="BH95" s="187"/>
      <c r="BI95" s="187"/>
    </row>
    <row r="96" spans="2:61" s="168" customFormat="1" ht="17.25" customHeight="1">
      <c r="B96" s="189" t="s">
        <v>340</v>
      </c>
      <c r="C96" s="190" t="s">
        <v>368</v>
      </c>
      <c r="D96" s="262" t="s">
        <v>366</v>
      </c>
      <c r="E96" s="263"/>
      <c r="F96" s="263"/>
      <c r="G96" s="263"/>
      <c r="H96" s="263"/>
      <c r="I96" s="263"/>
      <c r="J96" s="264"/>
      <c r="K96" s="271" t="s">
        <v>369</v>
      </c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4"/>
      <c r="X96" s="271" t="s">
        <v>252</v>
      </c>
      <c r="Y96" s="263"/>
      <c r="Z96" s="263"/>
      <c r="AA96" s="263"/>
      <c r="AB96" s="264"/>
      <c r="AC96" s="271" t="s">
        <v>371</v>
      </c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4"/>
      <c r="BC96" s="189" t="s">
        <v>93</v>
      </c>
      <c r="BD96" s="290" t="s">
        <v>75</v>
      </c>
      <c r="BE96" s="290"/>
      <c r="BF96" s="290"/>
      <c r="BG96" s="290"/>
      <c r="BH96" s="187"/>
      <c r="BI96" s="187"/>
    </row>
    <row r="97" spans="2:61" s="168" customFormat="1" ht="17.25" customHeight="1">
      <c r="B97" s="189" t="s">
        <v>341</v>
      </c>
      <c r="C97" s="190" t="s">
        <v>385</v>
      </c>
      <c r="D97" s="262">
        <v>0.4375</v>
      </c>
      <c r="E97" s="263"/>
      <c r="F97" s="263"/>
      <c r="G97" s="263"/>
      <c r="H97" s="263"/>
      <c r="I97" s="263"/>
      <c r="J97" s="264"/>
      <c r="K97" s="271" t="s">
        <v>387</v>
      </c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4"/>
      <c r="X97" s="271" t="s">
        <v>252</v>
      </c>
      <c r="Y97" s="263"/>
      <c r="Z97" s="263"/>
      <c r="AA97" s="263"/>
      <c r="AB97" s="264"/>
      <c r="AC97" s="271" t="s">
        <v>394</v>
      </c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4"/>
      <c r="BC97" s="189" t="s">
        <v>395</v>
      </c>
      <c r="BD97" s="290" t="s">
        <v>59</v>
      </c>
      <c r="BE97" s="290"/>
      <c r="BF97" s="290"/>
      <c r="BG97" s="290"/>
      <c r="BH97" s="187"/>
      <c r="BI97" s="187"/>
    </row>
    <row r="98" spans="2:61" s="168" customFormat="1" ht="17.25" customHeight="1">
      <c r="B98" s="189" t="s">
        <v>342</v>
      </c>
      <c r="C98" s="190" t="s">
        <v>375</v>
      </c>
      <c r="D98" s="262">
        <v>0.4583333333333333</v>
      </c>
      <c r="E98" s="263"/>
      <c r="F98" s="263"/>
      <c r="G98" s="263"/>
      <c r="H98" s="263"/>
      <c r="I98" s="263"/>
      <c r="J98" s="264"/>
      <c r="K98" s="271" t="s">
        <v>115</v>
      </c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4"/>
      <c r="X98" s="271" t="s">
        <v>252</v>
      </c>
      <c r="Y98" s="263"/>
      <c r="Z98" s="263"/>
      <c r="AA98" s="263"/>
      <c r="AB98" s="264"/>
      <c r="AC98" s="271" t="s">
        <v>383</v>
      </c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4"/>
      <c r="BC98" s="189" t="s">
        <v>93</v>
      </c>
      <c r="BD98" s="290" t="s">
        <v>378</v>
      </c>
      <c r="BE98" s="290"/>
      <c r="BF98" s="290"/>
      <c r="BG98" s="290"/>
      <c r="BH98" s="187"/>
      <c r="BI98" s="187"/>
    </row>
    <row r="99" spans="2:61" s="168" customFormat="1" ht="17.25" customHeight="1">
      <c r="B99" s="189" t="s">
        <v>343</v>
      </c>
      <c r="C99" s="190" t="s">
        <v>368</v>
      </c>
      <c r="D99" s="262">
        <v>0.625</v>
      </c>
      <c r="E99" s="263"/>
      <c r="F99" s="263"/>
      <c r="G99" s="263"/>
      <c r="H99" s="263"/>
      <c r="I99" s="263"/>
      <c r="J99" s="264"/>
      <c r="K99" s="271" t="s">
        <v>113</v>
      </c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4"/>
      <c r="X99" s="271" t="s">
        <v>252</v>
      </c>
      <c r="Y99" s="263"/>
      <c r="Z99" s="263"/>
      <c r="AA99" s="263"/>
      <c r="AB99" s="264"/>
      <c r="AC99" s="271" t="s">
        <v>374</v>
      </c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4"/>
      <c r="BC99" s="189" t="s">
        <v>93</v>
      </c>
      <c r="BD99" s="290" t="s">
        <v>39</v>
      </c>
      <c r="BE99" s="290"/>
      <c r="BF99" s="290"/>
      <c r="BG99" s="290"/>
      <c r="BH99" s="187"/>
      <c r="BI99" s="187"/>
    </row>
    <row r="100" spans="2:61" s="168" customFormat="1" ht="17.25" customHeight="1">
      <c r="B100" s="189" t="s">
        <v>344</v>
      </c>
      <c r="C100" s="190" t="s">
        <v>385</v>
      </c>
      <c r="D100" s="262">
        <v>0.6041666666666666</v>
      </c>
      <c r="E100" s="263"/>
      <c r="F100" s="263"/>
      <c r="G100" s="263"/>
      <c r="H100" s="263"/>
      <c r="I100" s="263"/>
      <c r="J100" s="264"/>
      <c r="K100" s="271" t="s">
        <v>388</v>
      </c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4"/>
      <c r="X100" s="271" t="s">
        <v>252</v>
      </c>
      <c r="Y100" s="263"/>
      <c r="Z100" s="263"/>
      <c r="AA100" s="263"/>
      <c r="AB100" s="264"/>
      <c r="AC100" s="271" t="s">
        <v>391</v>
      </c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4"/>
      <c r="BC100" s="189" t="s">
        <v>93</v>
      </c>
      <c r="BD100" s="290" t="s">
        <v>389</v>
      </c>
      <c r="BE100" s="290"/>
      <c r="BF100" s="290"/>
      <c r="BG100" s="290"/>
      <c r="BH100" s="187"/>
      <c r="BI100" s="187"/>
    </row>
    <row r="101" spans="2:61" s="168" customFormat="1" ht="17.25" customHeight="1">
      <c r="B101" s="189" t="s">
        <v>345</v>
      </c>
      <c r="C101" s="190" t="s">
        <v>352</v>
      </c>
      <c r="D101" s="262">
        <v>0.5729166666666666</v>
      </c>
      <c r="E101" s="263"/>
      <c r="F101" s="263"/>
      <c r="G101" s="263"/>
      <c r="H101" s="263"/>
      <c r="I101" s="263"/>
      <c r="J101" s="264"/>
      <c r="K101" s="271" t="s">
        <v>355</v>
      </c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4"/>
      <c r="X101" s="271" t="s">
        <v>252</v>
      </c>
      <c r="Y101" s="263"/>
      <c r="Z101" s="263"/>
      <c r="AA101" s="263"/>
      <c r="AB101" s="264"/>
      <c r="AC101" s="271" t="s">
        <v>364</v>
      </c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4"/>
      <c r="BC101" s="189" t="s">
        <v>93</v>
      </c>
      <c r="BD101" s="290" t="s">
        <v>16</v>
      </c>
      <c r="BE101" s="290"/>
      <c r="BF101" s="290"/>
      <c r="BG101" s="290"/>
      <c r="BH101" s="187" t="s">
        <v>363</v>
      </c>
      <c r="BI101" s="187"/>
    </row>
    <row r="102" spans="2:61" s="168" customFormat="1" ht="17.25" customHeight="1">
      <c r="B102" s="189" t="s">
        <v>346</v>
      </c>
      <c r="C102" s="190" t="s">
        <v>390</v>
      </c>
      <c r="D102" s="262">
        <v>0.4375</v>
      </c>
      <c r="E102" s="263"/>
      <c r="F102" s="263"/>
      <c r="G102" s="263"/>
      <c r="H102" s="263"/>
      <c r="I102" s="263"/>
      <c r="J102" s="264"/>
      <c r="K102" s="271" t="s">
        <v>98</v>
      </c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4"/>
      <c r="X102" s="271" t="s">
        <v>252</v>
      </c>
      <c r="Y102" s="263"/>
      <c r="Z102" s="263"/>
      <c r="AA102" s="263"/>
      <c r="AB102" s="264"/>
      <c r="AC102" s="271" t="s">
        <v>392</v>
      </c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4"/>
      <c r="BC102" s="189" t="s">
        <v>93</v>
      </c>
      <c r="BD102" s="290" t="s">
        <v>27</v>
      </c>
      <c r="BE102" s="290"/>
      <c r="BF102" s="290"/>
      <c r="BG102" s="290"/>
      <c r="BH102" s="188"/>
      <c r="BI102" s="187"/>
    </row>
    <row r="103" spans="2:61" s="168" customFormat="1" ht="17.25" customHeight="1">
      <c r="B103" s="189">
        <v>21</v>
      </c>
      <c r="C103" s="190" t="s">
        <v>377</v>
      </c>
      <c r="D103" s="262">
        <v>0.625</v>
      </c>
      <c r="E103" s="263"/>
      <c r="F103" s="263"/>
      <c r="G103" s="263"/>
      <c r="H103" s="263"/>
      <c r="I103" s="263"/>
      <c r="J103" s="264"/>
      <c r="K103" s="271" t="s">
        <v>379</v>
      </c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4"/>
      <c r="X103" s="271" t="s">
        <v>253</v>
      </c>
      <c r="Y103" s="263"/>
      <c r="Z103" s="263"/>
      <c r="AA103" s="263"/>
      <c r="AB103" s="264"/>
      <c r="AC103" s="271" t="s">
        <v>381</v>
      </c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4"/>
      <c r="BC103" s="189" t="s">
        <v>93</v>
      </c>
      <c r="BD103" s="290" t="s">
        <v>7</v>
      </c>
      <c r="BE103" s="290"/>
      <c r="BF103" s="290"/>
      <c r="BG103" s="290"/>
      <c r="BH103" s="187" t="s">
        <v>363</v>
      </c>
      <c r="BI103" s="187"/>
    </row>
    <row r="104" spans="2:61" s="168" customFormat="1" ht="17.25" customHeight="1">
      <c r="B104" s="204">
        <v>22</v>
      </c>
      <c r="C104" s="190" t="s">
        <v>396</v>
      </c>
      <c r="D104" s="262">
        <v>0.6041666666666666</v>
      </c>
      <c r="E104" s="263"/>
      <c r="F104" s="263"/>
      <c r="G104" s="263"/>
      <c r="H104" s="263"/>
      <c r="I104" s="263"/>
      <c r="J104" s="264"/>
      <c r="K104" s="271" t="s">
        <v>387</v>
      </c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4"/>
      <c r="X104" s="271" t="s">
        <v>253</v>
      </c>
      <c r="Y104" s="263"/>
      <c r="Z104" s="263"/>
      <c r="AA104" s="263"/>
      <c r="AB104" s="264"/>
      <c r="AC104" s="271" t="s">
        <v>397</v>
      </c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4"/>
      <c r="BC104" s="189" t="s">
        <v>93</v>
      </c>
      <c r="BD104" s="290" t="s">
        <v>144</v>
      </c>
      <c r="BE104" s="290"/>
      <c r="BF104" s="290"/>
      <c r="BG104" s="290"/>
      <c r="BH104" s="188"/>
      <c r="BI104" s="187"/>
    </row>
    <row r="105" spans="2:61" s="168" customFormat="1" ht="17.25" customHeight="1">
      <c r="B105" s="204">
        <v>23</v>
      </c>
      <c r="C105" s="190" t="s">
        <v>398</v>
      </c>
      <c r="D105" s="262">
        <v>0.5208333333333334</v>
      </c>
      <c r="E105" s="263"/>
      <c r="F105" s="263"/>
      <c r="G105" s="263"/>
      <c r="H105" s="263"/>
      <c r="I105" s="263"/>
      <c r="J105" s="264"/>
      <c r="K105" s="271" t="s">
        <v>141</v>
      </c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4"/>
      <c r="X105" s="271" t="s">
        <v>253</v>
      </c>
      <c r="Y105" s="263"/>
      <c r="Z105" s="263"/>
      <c r="AA105" s="263"/>
      <c r="AB105" s="264"/>
      <c r="AC105" s="271" t="s">
        <v>404</v>
      </c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4"/>
      <c r="BC105" s="189" t="s">
        <v>93</v>
      </c>
      <c r="BD105" s="290" t="s">
        <v>142</v>
      </c>
      <c r="BE105" s="290"/>
      <c r="BF105" s="290"/>
      <c r="BG105" s="290"/>
      <c r="BH105" s="188"/>
      <c r="BI105" s="187"/>
    </row>
    <row r="106" spans="2:61" s="168" customFormat="1" ht="17.25" customHeight="1">
      <c r="B106" s="204">
        <v>24</v>
      </c>
      <c r="C106" s="190" t="s">
        <v>398</v>
      </c>
      <c r="D106" s="262">
        <v>0.5833333333333334</v>
      </c>
      <c r="E106" s="263"/>
      <c r="F106" s="263"/>
      <c r="G106" s="263"/>
      <c r="H106" s="263"/>
      <c r="I106" s="263"/>
      <c r="J106" s="264"/>
      <c r="K106" s="271" t="s">
        <v>399</v>
      </c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4"/>
      <c r="X106" s="271" t="s">
        <v>253</v>
      </c>
      <c r="Y106" s="263"/>
      <c r="Z106" s="263"/>
      <c r="AA106" s="263"/>
      <c r="AB106" s="264"/>
      <c r="AC106" s="271" t="s">
        <v>403</v>
      </c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4"/>
      <c r="BC106" s="189" t="s">
        <v>406</v>
      </c>
      <c r="BD106" s="290" t="s">
        <v>26</v>
      </c>
      <c r="BE106" s="290"/>
      <c r="BF106" s="290"/>
      <c r="BG106" s="290"/>
      <c r="BH106" s="187"/>
      <c r="BI106" s="187"/>
    </row>
    <row r="107" spans="2:61" s="168" customFormat="1" ht="17.25" customHeight="1">
      <c r="B107" s="204">
        <v>25</v>
      </c>
      <c r="C107" s="206" t="s">
        <v>400</v>
      </c>
      <c r="D107" s="262">
        <v>0.5833333333333334</v>
      </c>
      <c r="E107" s="263"/>
      <c r="F107" s="263"/>
      <c r="G107" s="263"/>
      <c r="H107" s="263"/>
      <c r="I107" s="263"/>
      <c r="J107" s="264"/>
      <c r="K107" s="272" t="s">
        <v>401</v>
      </c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4"/>
      <c r="X107" s="272" t="s">
        <v>254</v>
      </c>
      <c r="Y107" s="273"/>
      <c r="Z107" s="273"/>
      <c r="AA107" s="273"/>
      <c r="AB107" s="274"/>
      <c r="AC107" s="272" t="s">
        <v>405</v>
      </c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4"/>
      <c r="BC107" s="204" t="s">
        <v>93</v>
      </c>
      <c r="BD107" s="319" t="s">
        <v>402</v>
      </c>
      <c r="BE107" s="319"/>
      <c r="BF107" s="319"/>
      <c r="BG107" s="319"/>
      <c r="BH107" s="188"/>
      <c r="BI107" s="187"/>
    </row>
    <row r="108" spans="2:61" s="168" customFormat="1" ht="17.25" customHeight="1">
      <c r="B108" s="204">
        <v>26</v>
      </c>
      <c r="C108" s="206" t="s">
        <v>407</v>
      </c>
      <c r="D108" s="275">
        <v>0.6041666666666666</v>
      </c>
      <c r="E108" s="273"/>
      <c r="F108" s="273"/>
      <c r="G108" s="273"/>
      <c r="H108" s="273"/>
      <c r="I108" s="273"/>
      <c r="J108" s="274"/>
      <c r="K108" s="272" t="s">
        <v>113</v>
      </c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4"/>
      <c r="X108" s="272" t="s">
        <v>254</v>
      </c>
      <c r="Y108" s="273"/>
      <c r="Z108" s="273"/>
      <c r="AA108" s="273"/>
      <c r="AB108" s="274"/>
      <c r="AC108" s="272" t="s">
        <v>408</v>
      </c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4"/>
      <c r="BC108" s="204" t="s">
        <v>93</v>
      </c>
      <c r="BD108" s="319" t="s">
        <v>142</v>
      </c>
      <c r="BE108" s="319"/>
      <c r="BF108" s="319"/>
      <c r="BG108" s="319"/>
      <c r="BH108" s="188"/>
      <c r="BI108" s="187"/>
    </row>
    <row r="109" spans="2:61" s="168" customFormat="1" ht="17.25" customHeight="1">
      <c r="B109" s="217">
        <v>27</v>
      </c>
      <c r="C109" s="218" t="s">
        <v>409</v>
      </c>
      <c r="D109" s="267">
        <v>0.4166666666666667</v>
      </c>
      <c r="E109" s="268"/>
      <c r="F109" s="268"/>
      <c r="G109" s="268"/>
      <c r="H109" s="268"/>
      <c r="I109" s="268"/>
      <c r="J109" s="269"/>
      <c r="K109" s="270" t="s">
        <v>414</v>
      </c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9"/>
      <c r="X109" s="270" t="s">
        <v>255</v>
      </c>
      <c r="Y109" s="268"/>
      <c r="Z109" s="268"/>
      <c r="AA109" s="268"/>
      <c r="AB109" s="269"/>
      <c r="AC109" s="270" t="s">
        <v>412</v>
      </c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9"/>
      <c r="BC109" s="217" t="s">
        <v>413</v>
      </c>
      <c r="BD109" s="318" t="s">
        <v>144</v>
      </c>
      <c r="BE109" s="318"/>
      <c r="BF109" s="318"/>
      <c r="BG109" s="318"/>
      <c r="BH109" s="187"/>
      <c r="BI109" s="187"/>
    </row>
    <row r="110" spans="2:60" s="168" customFormat="1" ht="15.75" customHeight="1">
      <c r="B110" s="169"/>
      <c r="C110" s="179"/>
      <c r="BC110" s="171"/>
      <c r="BD110" s="169"/>
      <c r="BH110" s="122"/>
    </row>
    <row r="111" spans="2:60" s="168" customFormat="1" ht="23.25" customHeight="1">
      <c r="B111" s="169"/>
      <c r="C111" s="179"/>
      <c r="BC111" s="171"/>
      <c r="BD111" s="169"/>
      <c r="BH111" s="122"/>
    </row>
    <row r="112" spans="2:60" s="168" customFormat="1" ht="23.25" customHeight="1">
      <c r="B112" s="169"/>
      <c r="C112" s="179"/>
      <c r="BC112" s="171"/>
      <c r="BD112" s="169"/>
      <c r="BH112" s="122"/>
    </row>
    <row r="113" spans="2:60" s="168" customFormat="1" ht="23.25" customHeight="1">
      <c r="B113" s="169"/>
      <c r="C113" s="179"/>
      <c r="BC113" s="171"/>
      <c r="BD113" s="169"/>
      <c r="BH113" s="122"/>
    </row>
    <row r="114" spans="2:60" s="168" customFormat="1" ht="23.25" customHeight="1">
      <c r="B114" s="169"/>
      <c r="C114" s="179"/>
      <c r="BC114" s="171"/>
      <c r="BD114" s="169"/>
      <c r="BH114" s="122"/>
    </row>
    <row r="115" spans="2:60" s="168" customFormat="1" ht="23.25" customHeight="1">
      <c r="B115" s="169"/>
      <c r="C115" s="179"/>
      <c r="BC115" s="171"/>
      <c r="BD115" s="169"/>
      <c r="BH115" s="122"/>
    </row>
    <row r="116" spans="2:60" s="168" customFormat="1" ht="23.25" customHeight="1">
      <c r="B116" s="169"/>
      <c r="C116" s="179"/>
      <c r="BC116" s="171"/>
      <c r="BD116" s="169"/>
      <c r="BH116" s="122"/>
    </row>
    <row r="117" spans="2:60" s="168" customFormat="1" ht="23.25" customHeight="1">
      <c r="B117" s="169"/>
      <c r="C117" s="179"/>
      <c r="BC117" s="171"/>
      <c r="BD117" s="169"/>
      <c r="BH117" s="122"/>
    </row>
    <row r="118" spans="2:60" s="168" customFormat="1" ht="23.25" customHeight="1">
      <c r="B118" s="169"/>
      <c r="C118" s="179"/>
      <c r="BC118" s="171"/>
      <c r="BD118" s="169"/>
      <c r="BH118" s="122"/>
    </row>
    <row r="119" spans="2:60" s="168" customFormat="1" ht="6" customHeight="1">
      <c r="B119" s="169"/>
      <c r="C119" s="179"/>
      <c r="BC119" s="171"/>
      <c r="BD119" s="169"/>
      <c r="BH119" s="122"/>
    </row>
    <row r="120" spans="2:60" s="168" customFormat="1" ht="6" customHeight="1">
      <c r="B120" s="169"/>
      <c r="C120" s="179"/>
      <c r="BC120" s="171"/>
      <c r="BD120" s="169"/>
      <c r="BH120" s="122"/>
    </row>
    <row r="121" spans="2:60" s="168" customFormat="1" ht="6" customHeight="1">
      <c r="B121" s="169"/>
      <c r="C121" s="179"/>
      <c r="BC121" s="171"/>
      <c r="BD121" s="169"/>
      <c r="BH121" s="122"/>
    </row>
    <row r="122" spans="2:60" s="168" customFormat="1" ht="6" customHeight="1">
      <c r="B122" s="169"/>
      <c r="C122" s="179"/>
      <c r="BC122" s="171"/>
      <c r="BD122" s="169"/>
      <c r="BH122" s="122"/>
    </row>
    <row r="123" spans="2:60" s="168" customFormat="1" ht="6" customHeight="1">
      <c r="B123" s="169"/>
      <c r="C123" s="179"/>
      <c r="BC123" s="171"/>
      <c r="BD123" s="169"/>
      <c r="BH123" s="122"/>
    </row>
    <row r="124" spans="2:60" s="168" customFormat="1" ht="6" customHeight="1">
      <c r="B124" s="169"/>
      <c r="C124" s="179"/>
      <c r="BC124" s="171"/>
      <c r="BD124" s="169"/>
      <c r="BH124" s="122"/>
    </row>
    <row r="125" spans="2:60" s="168" customFormat="1" ht="6" customHeight="1">
      <c r="B125" s="169"/>
      <c r="C125" s="179"/>
      <c r="BC125" s="171"/>
      <c r="BD125" s="169"/>
      <c r="BH125" s="122"/>
    </row>
    <row r="126" spans="2:60" s="168" customFormat="1" ht="6" customHeight="1">
      <c r="B126" s="169"/>
      <c r="C126" s="179"/>
      <c r="BC126" s="171"/>
      <c r="BD126" s="169"/>
      <c r="BH126" s="122"/>
    </row>
    <row r="127" spans="2:60" s="168" customFormat="1" ht="6" customHeight="1">
      <c r="B127" s="169"/>
      <c r="C127" s="179"/>
      <c r="BC127" s="171"/>
      <c r="BD127" s="169"/>
      <c r="BH127" s="122"/>
    </row>
    <row r="128" spans="2:60" s="168" customFormat="1" ht="6" customHeight="1">
      <c r="B128" s="169"/>
      <c r="C128" s="179"/>
      <c r="BC128" s="171"/>
      <c r="BD128" s="169"/>
      <c r="BH128" s="122"/>
    </row>
    <row r="129" spans="2:60" s="168" customFormat="1" ht="6" customHeight="1">
      <c r="B129" s="169"/>
      <c r="C129" s="179"/>
      <c r="BC129" s="171"/>
      <c r="BD129" s="169"/>
      <c r="BH129" s="122"/>
    </row>
    <row r="130" spans="2:60" s="168" customFormat="1" ht="6" customHeight="1">
      <c r="B130" s="169"/>
      <c r="C130" s="179"/>
      <c r="BC130" s="171"/>
      <c r="BD130" s="169"/>
      <c r="BH130" s="122"/>
    </row>
    <row r="131" spans="2:60" s="168" customFormat="1" ht="6" customHeight="1">
      <c r="B131" s="169"/>
      <c r="C131" s="179"/>
      <c r="BC131" s="171"/>
      <c r="BD131" s="169"/>
      <c r="BH131" s="122"/>
    </row>
    <row r="132" spans="2:60" s="168" customFormat="1" ht="6" customHeight="1">
      <c r="B132" s="169"/>
      <c r="C132" s="179"/>
      <c r="BC132" s="171"/>
      <c r="BD132" s="169"/>
      <c r="BH132" s="122"/>
    </row>
    <row r="133" spans="2:60" s="168" customFormat="1" ht="6" customHeight="1">
      <c r="B133" s="169"/>
      <c r="C133" s="179"/>
      <c r="BC133" s="171"/>
      <c r="BD133" s="169"/>
      <c r="BH133" s="122"/>
    </row>
    <row r="134" spans="2:60" s="168" customFormat="1" ht="6" customHeight="1">
      <c r="B134" s="169"/>
      <c r="C134" s="179"/>
      <c r="BC134" s="171"/>
      <c r="BD134" s="169"/>
      <c r="BH134" s="122"/>
    </row>
    <row r="135" spans="2:60" s="168" customFormat="1" ht="6" customHeight="1">
      <c r="B135" s="169"/>
      <c r="C135" s="179"/>
      <c r="BC135" s="171"/>
      <c r="BD135" s="169"/>
      <c r="BH135" s="122"/>
    </row>
    <row r="136" spans="2:60" s="168" customFormat="1" ht="6" customHeight="1">
      <c r="B136" s="169"/>
      <c r="C136" s="179"/>
      <c r="BC136" s="171"/>
      <c r="BD136" s="169"/>
      <c r="BH136" s="122"/>
    </row>
    <row r="137" spans="2:60" s="168" customFormat="1" ht="6" customHeight="1">
      <c r="B137" s="169"/>
      <c r="C137" s="179"/>
      <c r="BC137" s="171"/>
      <c r="BD137" s="169"/>
      <c r="BH137" s="122"/>
    </row>
    <row r="138" spans="2:60" s="168" customFormat="1" ht="6" customHeight="1">
      <c r="B138" s="169"/>
      <c r="C138" s="179"/>
      <c r="BC138" s="171"/>
      <c r="BD138" s="169"/>
      <c r="BH138" s="122"/>
    </row>
    <row r="139" spans="2:60" s="168" customFormat="1" ht="6" customHeight="1">
      <c r="B139" s="169"/>
      <c r="C139" s="179"/>
      <c r="BC139" s="171"/>
      <c r="BD139" s="169"/>
      <c r="BH139" s="122"/>
    </row>
    <row r="140" spans="2:60" s="168" customFormat="1" ht="6" customHeight="1">
      <c r="B140" s="169"/>
      <c r="C140" s="179"/>
      <c r="BC140" s="171"/>
      <c r="BD140" s="169"/>
      <c r="BH140" s="122"/>
    </row>
    <row r="141" spans="2:60" s="168" customFormat="1" ht="6" customHeight="1">
      <c r="B141" s="169"/>
      <c r="C141" s="179"/>
      <c r="BC141" s="171"/>
      <c r="BD141" s="169"/>
      <c r="BH141" s="122"/>
    </row>
    <row r="142" spans="2:60" s="168" customFormat="1" ht="6" customHeight="1">
      <c r="B142" s="169"/>
      <c r="C142" s="179"/>
      <c r="BC142" s="171"/>
      <c r="BD142" s="169"/>
      <c r="BH142" s="122"/>
    </row>
    <row r="143" spans="2:60" s="168" customFormat="1" ht="6" customHeight="1">
      <c r="B143" s="169"/>
      <c r="C143" s="179"/>
      <c r="BC143" s="171"/>
      <c r="BD143" s="169"/>
      <c r="BH143" s="122"/>
    </row>
    <row r="144" spans="2:60" s="168" customFormat="1" ht="6" customHeight="1">
      <c r="B144" s="169"/>
      <c r="C144" s="179"/>
      <c r="BC144" s="171"/>
      <c r="BD144" s="169"/>
      <c r="BH144" s="122"/>
    </row>
    <row r="145" spans="2:60" s="168" customFormat="1" ht="6" customHeight="1">
      <c r="B145" s="169"/>
      <c r="C145" s="179"/>
      <c r="BC145" s="171"/>
      <c r="BD145" s="169"/>
      <c r="BH145" s="122"/>
    </row>
    <row r="146" spans="2:60" s="168" customFormat="1" ht="6" customHeight="1">
      <c r="B146" s="169"/>
      <c r="C146" s="179"/>
      <c r="BC146" s="171"/>
      <c r="BD146" s="169"/>
      <c r="BH146" s="122"/>
    </row>
    <row r="147" spans="2:60" s="168" customFormat="1" ht="6" customHeight="1">
      <c r="B147" s="169"/>
      <c r="C147" s="179"/>
      <c r="BC147" s="171"/>
      <c r="BD147" s="169"/>
      <c r="BH147" s="122"/>
    </row>
    <row r="148" spans="2:60" s="168" customFormat="1" ht="6" customHeight="1">
      <c r="B148" s="169"/>
      <c r="C148" s="179"/>
      <c r="BC148" s="171"/>
      <c r="BD148" s="169"/>
      <c r="BH148" s="122"/>
    </row>
    <row r="149" spans="2:60" s="168" customFormat="1" ht="6" customHeight="1">
      <c r="B149" s="169"/>
      <c r="C149" s="179"/>
      <c r="BC149" s="171"/>
      <c r="BD149" s="169"/>
      <c r="BH149" s="122"/>
    </row>
    <row r="150" spans="2:60" s="168" customFormat="1" ht="6" customHeight="1">
      <c r="B150" s="169"/>
      <c r="C150" s="179"/>
      <c r="BC150" s="171"/>
      <c r="BD150" s="169"/>
      <c r="BH150" s="122"/>
    </row>
    <row r="151" spans="2:60" s="168" customFormat="1" ht="6" customHeight="1">
      <c r="B151" s="169"/>
      <c r="C151" s="179"/>
      <c r="BC151" s="171"/>
      <c r="BD151" s="169"/>
      <c r="BH151" s="122"/>
    </row>
    <row r="152" spans="2:60" s="168" customFormat="1" ht="6" customHeight="1">
      <c r="B152" s="169"/>
      <c r="C152" s="179"/>
      <c r="BC152" s="171"/>
      <c r="BD152" s="169"/>
      <c r="BH152" s="122"/>
    </row>
    <row r="153" spans="2:60" s="168" customFormat="1" ht="6" customHeight="1">
      <c r="B153" s="169"/>
      <c r="C153" s="179"/>
      <c r="BC153" s="171"/>
      <c r="BD153" s="169"/>
      <c r="BH153" s="122"/>
    </row>
    <row r="154" spans="2:60" s="168" customFormat="1" ht="6" customHeight="1">
      <c r="B154" s="169"/>
      <c r="C154" s="179"/>
      <c r="BC154" s="171"/>
      <c r="BD154" s="169"/>
      <c r="BH154" s="122"/>
    </row>
    <row r="155" spans="2:60" s="168" customFormat="1" ht="6" customHeight="1">
      <c r="B155" s="169"/>
      <c r="C155" s="179"/>
      <c r="BC155" s="171"/>
      <c r="BD155" s="169"/>
      <c r="BH155" s="122"/>
    </row>
    <row r="156" spans="2:60" s="168" customFormat="1" ht="6" customHeight="1">
      <c r="B156" s="169"/>
      <c r="C156" s="179"/>
      <c r="BC156" s="171"/>
      <c r="BD156" s="169"/>
      <c r="BH156" s="122"/>
    </row>
    <row r="157" spans="2:60" s="168" customFormat="1" ht="6" customHeight="1">
      <c r="B157" s="169"/>
      <c r="C157" s="179"/>
      <c r="BC157" s="171"/>
      <c r="BD157" s="169"/>
      <c r="BH157" s="122"/>
    </row>
    <row r="158" spans="2:60" s="168" customFormat="1" ht="6" customHeight="1">
      <c r="B158" s="169"/>
      <c r="C158" s="179"/>
      <c r="BC158" s="171"/>
      <c r="BD158" s="169"/>
      <c r="BH158" s="122"/>
    </row>
    <row r="159" spans="2:60" s="168" customFormat="1" ht="6" customHeight="1">
      <c r="B159" s="169"/>
      <c r="C159" s="179"/>
      <c r="BC159" s="171"/>
      <c r="BD159" s="169"/>
      <c r="BH159" s="122"/>
    </row>
    <row r="160" spans="2:60" s="168" customFormat="1" ht="6" customHeight="1">
      <c r="B160" s="169"/>
      <c r="C160" s="179"/>
      <c r="BC160" s="171"/>
      <c r="BD160" s="169"/>
      <c r="BH160" s="122"/>
    </row>
    <row r="161" spans="2:60" s="168" customFormat="1" ht="6" customHeight="1">
      <c r="B161" s="169"/>
      <c r="C161" s="179"/>
      <c r="BC161" s="171"/>
      <c r="BD161" s="169"/>
      <c r="BH161" s="122"/>
    </row>
    <row r="162" spans="2:60" s="168" customFormat="1" ht="6" customHeight="1">
      <c r="B162" s="169"/>
      <c r="C162" s="179"/>
      <c r="BC162" s="171"/>
      <c r="BD162" s="169"/>
      <c r="BH162" s="122"/>
    </row>
    <row r="163" spans="2:60" s="168" customFormat="1" ht="6" customHeight="1">
      <c r="B163" s="169"/>
      <c r="C163" s="179"/>
      <c r="BC163" s="171"/>
      <c r="BD163" s="169"/>
      <c r="BH163" s="122"/>
    </row>
    <row r="164" spans="2:60" s="168" customFormat="1" ht="6" customHeight="1">
      <c r="B164" s="169"/>
      <c r="C164" s="179"/>
      <c r="BC164" s="171"/>
      <c r="BD164" s="169"/>
      <c r="BH164" s="122"/>
    </row>
    <row r="165" spans="2:60" s="168" customFormat="1" ht="6" customHeight="1">
      <c r="B165" s="169"/>
      <c r="C165" s="179"/>
      <c r="BC165" s="171"/>
      <c r="BD165" s="169"/>
      <c r="BH165" s="122"/>
    </row>
    <row r="166" spans="2:60" s="168" customFormat="1" ht="6" customHeight="1">
      <c r="B166" s="169"/>
      <c r="C166" s="179"/>
      <c r="BC166" s="171"/>
      <c r="BD166" s="169"/>
      <c r="BH166" s="122"/>
    </row>
    <row r="167" spans="2:60" s="168" customFormat="1" ht="6" customHeight="1">
      <c r="B167" s="169"/>
      <c r="C167" s="179"/>
      <c r="BC167" s="171"/>
      <c r="BD167" s="169"/>
      <c r="BH167" s="122"/>
    </row>
    <row r="168" spans="2:60" s="168" customFormat="1" ht="6" customHeight="1">
      <c r="B168" s="169"/>
      <c r="C168" s="171"/>
      <c r="BC168" s="171"/>
      <c r="BD168" s="169"/>
      <c r="BH168" s="122"/>
    </row>
    <row r="169" spans="2:60" s="168" customFormat="1" ht="6" customHeight="1">
      <c r="B169" s="169"/>
      <c r="C169" s="171"/>
      <c r="BC169" s="171"/>
      <c r="BD169" s="169"/>
      <c r="BH169" s="122"/>
    </row>
    <row r="170" spans="2:60" s="168" customFormat="1" ht="6" customHeight="1">
      <c r="B170" s="169"/>
      <c r="C170" s="171"/>
      <c r="BC170" s="171"/>
      <c r="BD170" s="169"/>
      <c r="BH170" s="122"/>
    </row>
    <row r="171" spans="2:60" s="168" customFormat="1" ht="6" customHeight="1">
      <c r="B171" s="169"/>
      <c r="C171" s="171"/>
      <c r="BC171" s="171"/>
      <c r="BD171" s="169"/>
      <c r="BH171" s="122"/>
    </row>
    <row r="172" spans="2:60" s="168" customFormat="1" ht="6" customHeight="1">
      <c r="B172" s="169"/>
      <c r="C172" s="171"/>
      <c r="BC172" s="171"/>
      <c r="BD172" s="169"/>
      <c r="BH172" s="122"/>
    </row>
    <row r="173" spans="2:60" s="168" customFormat="1" ht="6" customHeight="1">
      <c r="B173" s="169"/>
      <c r="C173" s="171"/>
      <c r="BC173" s="171"/>
      <c r="BD173" s="169"/>
      <c r="BH173" s="122"/>
    </row>
    <row r="174" spans="2:60" s="168" customFormat="1" ht="6" customHeight="1">
      <c r="B174" s="169"/>
      <c r="C174" s="171"/>
      <c r="BC174" s="171"/>
      <c r="BD174" s="169"/>
      <c r="BH174" s="122"/>
    </row>
    <row r="175" spans="2:60" s="168" customFormat="1" ht="6" customHeight="1">
      <c r="B175" s="169"/>
      <c r="C175" s="171"/>
      <c r="BC175" s="171"/>
      <c r="BD175" s="169"/>
      <c r="BH175" s="122"/>
    </row>
    <row r="176" spans="2:60" s="168" customFormat="1" ht="6" customHeight="1">
      <c r="B176" s="169"/>
      <c r="C176" s="171"/>
      <c r="BC176" s="171"/>
      <c r="BD176" s="169"/>
      <c r="BH176" s="122"/>
    </row>
    <row r="177" spans="2:60" s="168" customFormat="1" ht="6" customHeight="1">
      <c r="B177" s="169"/>
      <c r="C177" s="171"/>
      <c r="BC177" s="171"/>
      <c r="BD177" s="169"/>
      <c r="BH177" s="122"/>
    </row>
    <row r="178" spans="2:60" s="168" customFormat="1" ht="6" customHeight="1">
      <c r="B178" s="169"/>
      <c r="C178" s="171"/>
      <c r="BC178" s="171"/>
      <c r="BD178" s="169"/>
      <c r="BH178" s="122"/>
    </row>
    <row r="179" spans="2:60" s="168" customFormat="1" ht="6" customHeight="1">
      <c r="B179" s="169"/>
      <c r="C179" s="171"/>
      <c r="BC179" s="171"/>
      <c r="BD179" s="169"/>
      <c r="BH179" s="122"/>
    </row>
    <row r="180" spans="2:60" s="168" customFormat="1" ht="6" customHeight="1">
      <c r="B180" s="169"/>
      <c r="C180" s="171"/>
      <c r="BC180" s="171"/>
      <c r="BD180" s="169"/>
      <c r="BH180" s="122"/>
    </row>
    <row r="181" spans="2:60" s="168" customFormat="1" ht="6" customHeight="1">
      <c r="B181" s="169"/>
      <c r="C181" s="171"/>
      <c r="BC181" s="171"/>
      <c r="BD181" s="169"/>
      <c r="BH181" s="122"/>
    </row>
    <row r="182" spans="2:60" s="168" customFormat="1" ht="6" customHeight="1">
      <c r="B182" s="169"/>
      <c r="C182" s="171"/>
      <c r="BC182" s="171"/>
      <c r="BD182" s="169"/>
      <c r="BH182" s="122"/>
    </row>
    <row r="183" spans="2:60" s="168" customFormat="1" ht="6" customHeight="1">
      <c r="B183" s="169"/>
      <c r="C183" s="171"/>
      <c r="BC183" s="171"/>
      <c r="BD183" s="169"/>
      <c r="BH183" s="122"/>
    </row>
    <row r="184" spans="2:60" s="168" customFormat="1" ht="6" customHeight="1">
      <c r="B184" s="169"/>
      <c r="C184" s="171"/>
      <c r="BC184" s="171"/>
      <c r="BD184" s="169"/>
      <c r="BH184" s="122"/>
    </row>
    <row r="185" spans="2:60" s="168" customFormat="1" ht="6" customHeight="1">
      <c r="B185" s="169"/>
      <c r="C185" s="171"/>
      <c r="BC185" s="171"/>
      <c r="BD185" s="169"/>
      <c r="BH185" s="122"/>
    </row>
    <row r="186" spans="2:60" s="168" customFormat="1" ht="6" customHeight="1">
      <c r="B186" s="169"/>
      <c r="C186" s="171"/>
      <c r="BC186" s="171"/>
      <c r="BD186" s="169"/>
      <c r="BH186" s="122"/>
    </row>
    <row r="187" spans="2:60" s="168" customFormat="1" ht="6" customHeight="1">
      <c r="B187" s="169"/>
      <c r="C187" s="171"/>
      <c r="BC187" s="171"/>
      <c r="BD187" s="169"/>
      <c r="BH187" s="122"/>
    </row>
    <row r="188" spans="2:60" s="168" customFormat="1" ht="6" customHeight="1">
      <c r="B188" s="169"/>
      <c r="C188" s="171"/>
      <c r="BC188" s="171"/>
      <c r="BD188" s="169"/>
      <c r="BH188" s="122"/>
    </row>
    <row r="189" spans="2:60" s="168" customFormat="1" ht="6" customHeight="1">
      <c r="B189" s="169"/>
      <c r="C189" s="171"/>
      <c r="BC189" s="171"/>
      <c r="BD189" s="169"/>
      <c r="BH189" s="122"/>
    </row>
    <row r="190" spans="2:60" s="168" customFormat="1" ht="6" customHeight="1">
      <c r="B190" s="169"/>
      <c r="C190" s="171"/>
      <c r="BC190" s="171"/>
      <c r="BD190" s="169"/>
      <c r="BH190" s="122"/>
    </row>
    <row r="191" spans="2:60" s="168" customFormat="1" ht="6" customHeight="1">
      <c r="B191" s="169"/>
      <c r="C191" s="171"/>
      <c r="BC191" s="171"/>
      <c r="BD191" s="169"/>
      <c r="BH191" s="122"/>
    </row>
    <row r="192" spans="2:60" s="168" customFormat="1" ht="6" customHeight="1">
      <c r="B192" s="169"/>
      <c r="C192" s="171"/>
      <c r="BC192" s="171"/>
      <c r="BD192" s="169"/>
      <c r="BH192" s="122"/>
    </row>
    <row r="193" spans="2:60" s="168" customFormat="1" ht="6" customHeight="1">
      <c r="B193" s="169"/>
      <c r="C193" s="171"/>
      <c r="BC193" s="171"/>
      <c r="BD193" s="169"/>
      <c r="BH193" s="122"/>
    </row>
    <row r="194" spans="2:60" s="168" customFormat="1" ht="6" customHeight="1">
      <c r="B194" s="169"/>
      <c r="C194" s="171"/>
      <c r="BC194" s="171"/>
      <c r="BD194" s="169"/>
      <c r="BH194" s="122"/>
    </row>
    <row r="195" spans="2:60" s="168" customFormat="1" ht="6" customHeight="1">
      <c r="B195" s="169"/>
      <c r="C195" s="171"/>
      <c r="BC195" s="171"/>
      <c r="BD195" s="169"/>
      <c r="BH195" s="122"/>
    </row>
    <row r="196" spans="2:60" s="168" customFormat="1" ht="6" customHeight="1">
      <c r="B196" s="169"/>
      <c r="C196" s="171"/>
      <c r="BC196" s="171"/>
      <c r="BD196" s="169"/>
      <c r="BH196" s="122"/>
    </row>
    <row r="197" spans="2:60" s="168" customFormat="1" ht="6" customHeight="1">
      <c r="B197" s="169"/>
      <c r="C197" s="171"/>
      <c r="BC197" s="171"/>
      <c r="BD197" s="169"/>
      <c r="BH197" s="122"/>
    </row>
    <row r="198" spans="2:60" s="168" customFormat="1" ht="6" customHeight="1">
      <c r="B198" s="169"/>
      <c r="C198" s="171"/>
      <c r="BC198" s="171"/>
      <c r="BD198" s="169"/>
      <c r="BH198" s="122"/>
    </row>
    <row r="199" spans="2:60" s="168" customFormat="1" ht="6" customHeight="1">
      <c r="B199" s="169"/>
      <c r="C199" s="171"/>
      <c r="BC199" s="171"/>
      <c r="BD199" s="169"/>
      <c r="BH199" s="122"/>
    </row>
    <row r="200" spans="2:60" s="168" customFormat="1" ht="6" customHeight="1">
      <c r="B200" s="169"/>
      <c r="C200" s="171"/>
      <c r="BC200" s="171"/>
      <c r="BD200" s="169"/>
      <c r="BH200" s="122"/>
    </row>
    <row r="201" spans="2:60" s="168" customFormat="1" ht="6" customHeight="1">
      <c r="B201" s="169"/>
      <c r="C201" s="171"/>
      <c r="BC201" s="171"/>
      <c r="BD201" s="169"/>
      <c r="BH201" s="122"/>
    </row>
    <row r="202" spans="2:56" ht="6" customHeight="1">
      <c r="B202" s="120"/>
      <c r="BD202" s="120"/>
    </row>
    <row r="203" spans="2:56" ht="6" customHeight="1">
      <c r="B203" s="120"/>
      <c r="BD203" s="120"/>
    </row>
    <row r="204" spans="2:56" ht="6" customHeight="1">
      <c r="B204" s="120"/>
      <c r="BD204" s="120"/>
    </row>
    <row r="205" spans="2:56" ht="6" customHeight="1">
      <c r="B205" s="120"/>
      <c r="BD205" s="120"/>
    </row>
    <row r="206" spans="2:56" ht="6" customHeight="1">
      <c r="B206" s="120"/>
      <c r="BD206" s="120"/>
    </row>
    <row r="207" spans="2:56" ht="6" customHeight="1">
      <c r="B207" s="120"/>
      <c r="BD207" s="120"/>
    </row>
    <row r="208" spans="2:56" ht="6" customHeight="1">
      <c r="B208" s="120"/>
      <c r="BD208" s="120"/>
    </row>
    <row r="209" spans="2:56" ht="6" customHeight="1">
      <c r="B209" s="120"/>
      <c r="BD209" s="120"/>
    </row>
    <row r="210" spans="2:56" ht="6" customHeight="1">
      <c r="B210" s="120"/>
      <c r="BD210" s="120"/>
    </row>
    <row r="211" spans="2:56" ht="6" customHeight="1">
      <c r="B211" s="120"/>
      <c r="BD211" s="120"/>
    </row>
    <row r="212" spans="2:56" ht="6" customHeight="1">
      <c r="B212" s="120"/>
      <c r="BD212" s="120"/>
    </row>
    <row r="213" spans="2:56" ht="6" customHeight="1">
      <c r="B213" s="120"/>
      <c r="BD213" s="120"/>
    </row>
    <row r="214" spans="2:56" ht="6" customHeight="1">
      <c r="B214" s="120"/>
      <c r="BD214" s="120"/>
    </row>
    <row r="215" spans="2:56" ht="6" customHeight="1">
      <c r="B215" s="120"/>
      <c r="BD215" s="120"/>
    </row>
    <row r="216" spans="2:56" ht="6" customHeight="1">
      <c r="B216" s="120"/>
      <c r="BD216" s="120"/>
    </row>
    <row r="217" spans="2:56" ht="6" customHeight="1">
      <c r="B217" s="120"/>
      <c r="BD217" s="120"/>
    </row>
    <row r="218" spans="2:56" ht="6" customHeight="1">
      <c r="B218" s="120"/>
      <c r="BD218" s="120"/>
    </row>
    <row r="219" spans="2:56" ht="6" customHeight="1">
      <c r="B219" s="120"/>
      <c r="BD219" s="120"/>
    </row>
    <row r="220" spans="2:56" ht="6" customHeight="1">
      <c r="B220" s="120"/>
      <c r="BD220" s="120"/>
    </row>
    <row r="221" spans="2:56" ht="6" customHeight="1">
      <c r="B221" s="120"/>
      <c r="BD221" s="120"/>
    </row>
    <row r="222" spans="2:56" ht="6" customHeight="1">
      <c r="B222" s="120"/>
      <c r="BD222" s="120"/>
    </row>
    <row r="223" spans="2:56" ht="6" customHeight="1">
      <c r="B223" s="120"/>
      <c r="BD223" s="120"/>
    </row>
    <row r="224" spans="2:56" ht="6" customHeight="1">
      <c r="B224" s="120"/>
      <c r="BD224" s="120"/>
    </row>
    <row r="225" spans="2:56" ht="6" customHeight="1">
      <c r="B225" s="120"/>
      <c r="BD225" s="120"/>
    </row>
    <row r="226" spans="2:56" ht="6" customHeight="1">
      <c r="B226" s="120"/>
      <c r="BD226" s="120"/>
    </row>
    <row r="227" spans="2:56" ht="6" customHeight="1">
      <c r="B227" s="120"/>
      <c r="BD227" s="120"/>
    </row>
    <row r="228" spans="2:56" ht="6" customHeight="1">
      <c r="B228" s="120"/>
      <c r="BD228" s="120"/>
    </row>
    <row r="229" spans="2:56" ht="6" customHeight="1">
      <c r="B229" s="120"/>
      <c r="BD229" s="120"/>
    </row>
    <row r="230" spans="2:56" ht="6" customHeight="1">
      <c r="B230" s="120"/>
      <c r="BD230" s="120"/>
    </row>
    <row r="231" spans="2:56" ht="6" customHeight="1">
      <c r="B231" s="120"/>
      <c r="BD231" s="120"/>
    </row>
    <row r="232" spans="2:56" ht="6" customHeight="1">
      <c r="B232" s="120"/>
      <c r="BD232" s="120"/>
    </row>
    <row r="233" spans="2:56" ht="6" customHeight="1">
      <c r="B233" s="120"/>
      <c r="BD233" s="120"/>
    </row>
    <row r="234" spans="2:56" ht="6" customHeight="1">
      <c r="B234" s="120"/>
      <c r="BD234" s="120"/>
    </row>
    <row r="235" spans="2:56" ht="6" customHeight="1">
      <c r="B235" s="120"/>
      <c r="BD235" s="120"/>
    </row>
    <row r="236" spans="2:56" ht="6" customHeight="1">
      <c r="B236" s="120"/>
      <c r="BD236" s="120"/>
    </row>
    <row r="237" spans="2:56" ht="6" customHeight="1">
      <c r="B237" s="120"/>
      <c r="BD237" s="120"/>
    </row>
    <row r="238" spans="2:56" ht="6" customHeight="1">
      <c r="B238" s="120"/>
      <c r="BD238" s="120"/>
    </row>
    <row r="239" spans="2:56" ht="6" customHeight="1">
      <c r="B239" s="120"/>
      <c r="BD239" s="120"/>
    </row>
    <row r="240" spans="2:56" ht="6" customHeight="1">
      <c r="B240" s="120"/>
      <c r="BD240" s="120"/>
    </row>
    <row r="241" spans="2:56" ht="6" customHeight="1">
      <c r="B241" s="120"/>
      <c r="BD241" s="120"/>
    </row>
    <row r="242" spans="2:56" ht="6" customHeight="1">
      <c r="B242" s="120"/>
      <c r="BD242" s="120"/>
    </row>
    <row r="243" spans="2:56" ht="6" customHeight="1">
      <c r="B243" s="120"/>
      <c r="BD243" s="120"/>
    </row>
    <row r="244" spans="2:56" ht="6" customHeight="1">
      <c r="B244" s="120"/>
      <c r="BD244" s="120"/>
    </row>
    <row r="245" spans="2:56" ht="6" customHeight="1">
      <c r="B245" s="120"/>
      <c r="BD245" s="120"/>
    </row>
    <row r="246" spans="2:56" ht="6" customHeight="1">
      <c r="B246" s="120"/>
      <c r="BD246" s="120"/>
    </row>
    <row r="247" spans="2:56" ht="6" customHeight="1">
      <c r="B247" s="120"/>
      <c r="BD247" s="120"/>
    </row>
    <row r="248" spans="2:56" ht="6" customHeight="1">
      <c r="B248" s="120"/>
      <c r="BD248" s="120"/>
    </row>
    <row r="249" spans="2:56" ht="6" customHeight="1">
      <c r="B249" s="120"/>
      <c r="BD249" s="120"/>
    </row>
    <row r="250" spans="2:56" ht="6" customHeight="1">
      <c r="B250" s="120"/>
      <c r="BD250" s="120"/>
    </row>
    <row r="251" spans="2:56" ht="6" customHeight="1">
      <c r="B251" s="120"/>
      <c r="BD251" s="120"/>
    </row>
    <row r="252" spans="2:56" ht="6" customHeight="1">
      <c r="B252" s="120"/>
      <c r="BD252" s="120"/>
    </row>
    <row r="253" spans="2:56" ht="6" customHeight="1">
      <c r="B253" s="120"/>
      <c r="BD253" s="120"/>
    </row>
    <row r="254" spans="2:56" ht="6" customHeight="1">
      <c r="B254" s="120"/>
      <c r="BD254" s="120"/>
    </row>
    <row r="255" spans="2:56" ht="6" customHeight="1">
      <c r="B255" s="120"/>
      <c r="BD255" s="120"/>
    </row>
    <row r="256" spans="2:56" ht="6" customHeight="1">
      <c r="B256" s="120"/>
      <c r="BD256" s="120"/>
    </row>
    <row r="257" spans="2:56" ht="6" customHeight="1">
      <c r="B257" s="120"/>
      <c r="BD257" s="120"/>
    </row>
    <row r="258" spans="2:56" ht="6" customHeight="1">
      <c r="B258" s="120"/>
      <c r="BD258" s="120"/>
    </row>
    <row r="259" spans="2:56" ht="6" customHeight="1">
      <c r="B259" s="120"/>
      <c r="BD259" s="120"/>
    </row>
    <row r="260" spans="2:56" ht="6" customHeight="1">
      <c r="B260" s="120"/>
      <c r="BD260" s="120"/>
    </row>
    <row r="261" spans="2:56" ht="6" customHeight="1">
      <c r="B261" s="120"/>
      <c r="BD261" s="120"/>
    </row>
    <row r="262" spans="2:56" ht="6" customHeight="1">
      <c r="B262" s="120"/>
      <c r="BD262" s="120"/>
    </row>
    <row r="263" spans="2:56" ht="6" customHeight="1">
      <c r="B263" s="120"/>
      <c r="BD263" s="120"/>
    </row>
    <row r="264" spans="2:56" ht="6" customHeight="1">
      <c r="B264" s="120"/>
      <c r="BD264" s="120"/>
    </row>
    <row r="265" ht="6" customHeight="1">
      <c r="BD265" s="120"/>
    </row>
    <row r="266" ht="6" customHeight="1">
      <c r="BD266" s="120"/>
    </row>
    <row r="267" ht="6" customHeight="1">
      <c r="BD267" s="120"/>
    </row>
    <row r="268" ht="6" customHeight="1">
      <c r="BD268" s="120"/>
    </row>
    <row r="269" ht="6" customHeight="1">
      <c r="BD269" s="120"/>
    </row>
    <row r="270" ht="6" customHeight="1">
      <c r="BD270" s="120"/>
    </row>
    <row r="271" ht="6" customHeight="1">
      <c r="BD271" s="120"/>
    </row>
    <row r="272" ht="6" customHeight="1">
      <c r="BD272" s="120"/>
    </row>
    <row r="273" ht="6" customHeight="1">
      <c r="BD273" s="120"/>
    </row>
    <row r="274" ht="6" customHeight="1">
      <c r="BD274" s="120"/>
    </row>
    <row r="275" ht="6" customHeight="1">
      <c r="BD275" s="120"/>
    </row>
    <row r="276" ht="6" customHeight="1">
      <c r="BD276" s="120"/>
    </row>
    <row r="277" ht="6" customHeight="1">
      <c r="BD277" s="120"/>
    </row>
    <row r="278" ht="6" customHeight="1">
      <c r="BD278" s="120"/>
    </row>
    <row r="279" ht="6" customHeight="1">
      <c r="BD279" s="120"/>
    </row>
    <row r="280" ht="6" customHeight="1">
      <c r="BD280" s="120"/>
    </row>
    <row r="281" ht="6" customHeight="1">
      <c r="BD281" s="120"/>
    </row>
    <row r="282" ht="6" customHeight="1">
      <c r="BD282" s="120"/>
    </row>
    <row r="283" ht="6" customHeight="1">
      <c r="BD283" s="120"/>
    </row>
    <row r="284" ht="6" customHeight="1">
      <c r="BD284" s="120"/>
    </row>
    <row r="285" ht="6" customHeight="1">
      <c r="BD285" s="120"/>
    </row>
    <row r="286" ht="6" customHeight="1">
      <c r="BD286" s="120"/>
    </row>
    <row r="287" ht="6" customHeight="1">
      <c r="BD287" s="120"/>
    </row>
    <row r="288" ht="6" customHeight="1">
      <c r="BD288" s="120"/>
    </row>
    <row r="289" ht="6" customHeight="1">
      <c r="BD289" s="120"/>
    </row>
    <row r="290" ht="6" customHeight="1">
      <c r="BD290" s="120"/>
    </row>
    <row r="291" ht="6" customHeight="1">
      <c r="BD291" s="120"/>
    </row>
    <row r="292" ht="6" customHeight="1">
      <c r="BD292" s="120"/>
    </row>
    <row r="293" ht="6" customHeight="1">
      <c r="BD293" s="120"/>
    </row>
    <row r="294" ht="6" customHeight="1">
      <c r="BD294" s="120"/>
    </row>
    <row r="295" ht="6" customHeight="1">
      <c r="BD295" s="120"/>
    </row>
    <row r="296" ht="6" customHeight="1">
      <c r="BD296" s="120"/>
    </row>
    <row r="297" ht="6" customHeight="1">
      <c r="BD297" s="120"/>
    </row>
    <row r="298" ht="6" customHeight="1">
      <c r="BD298" s="120"/>
    </row>
    <row r="299" ht="6" customHeight="1">
      <c r="BD299" s="120"/>
    </row>
    <row r="300" ht="6" customHeight="1">
      <c r="BD300" s="120"/>
    </row>
    <row r="301" ht="6" customHeight="1">
      <c r="BD301" s="120"/>
    </row>
    <row r="302" ht="6" customHeight="1">
      <c r="BD302" s="120"/>
    </row>
    <row r="303" ht="6" customHeight="1">
      <c r="BD303" s="120"/>
    </row>
    <row r="304" ht="6" customHeight="1">
      <c r="BD304" s="120"/>
    </row>
    <row r="305" ht="6" customHeight="1">
      <c r="BD305" s="120"/>
    </row>
    <row r="306" ht="6" customHeight="1">
      <c r="BD306" s="120"/>
    </row>
    <row r="307" ht="6" customHeight="1">
      <c r="BD307" s="120"/>
    </row>
    <row r="308" ht="6" customHeight="1">
      <c r="BD308" s="120"/>
    </row>
    <row r="309" ht="6" customHeight="1">
      <c r="BD309" s="120"/>
    </row>
    <row r="310" ht="6" customHeight="1">
      <c r="BD310" s="120"/>
    </row>
    <row r="311" ht="6" customHeight="1">
      <c r="BD311" s="120"/>
    </row>
    <row r="312" ht="6" customHeight="1">
      <c r="BD312" s="120"/>
    </row>
    <row r="313" ht="6" customHeight="1">
      <c r="BD313" s="120"/>
    </row>
    <row r="314" ht="6" customHeight="1">
      <c r="BD314" s="120"/>
    </row>
    <row r="315" ht="6" customHeight="1">
      <c r="BD315" s="120"/>
    </row>
    <row r="316" ht="6" customHeight="1">
      <c r="BD316" s="120"/>
    </row>
    <row r="317" ht="6" customHeight="1">
      <c r="BD317" s="120"/>
    </row>
    <row r="318" ht="6" customHeight="1">
      <c r="BD318" s="120"/>
    </row>
    <row r="319" ht="6" customHeight="1">
      <c r="BD319" s="120"/>
    </row>
    <row r="320" ht="6" customHeight="1">
      <c r="BD320" s="120"/>
    </row>
    <row r="321" ht="6" customHeight="1">
      <c r="BD321" s="120"/>
    </row>
    <row r="322" ht="6" customHeight="1">
      <c r="BD322" s="120"/>
    </row>
    <row r="323" ht="6" customHeight="1">
      <c r="BD323" s="120"/>
    </row>
    <row r="324" ht="6" customHeight="1">
      <c r="BD324" s="120"/>
    </row>
    <row r="325" ht="6" customHeight="1">
      <c r="BD325" s="120"/>
    </row>
    <row r="326" ht="6" customHeight="1">
      <c r="BD326" s="120"/>
    </row>
    <row r="327" ht="6" customHeight="1">
      <c r="BD327" s="120"/>
    </row>
    <row r="328" ht="6" customHeight="1">
      <c r="BD328" s="120"/>
    </row>
    <row r="329" ht="6" customHeight="1">
      <c r="BD329" s="120"/>
    </row>
    <row r="330" ht="6" customHeight="1">
      <c r="BD330" s="120"/>
    </row>
    <row r="331" ht="6" customHeight="1">
      <c r="BD331" s="120"/>
    </row>
    <row r="332" ht="6" customHeight="1">
      <c r="BD332" s="120"/>
    </row>
    <row r="333" ht="6" customHeight="1">
      <c r="BD333" s="120"/>
    </row>
    <row r="334" ht="6" customHeight="1">
      <c r="BD334" s="120"/>
    </row>
    <row r="335" ht="6" customHeight="1">
      <c r="BD335" s="120"/>
    </row>
    <row r="336" ht="6" customHeight="1">
      <c r="BD336" s="120"/>
    </row>
    <row r="337" ht="6" customHeight="1">
      <c r="BD337" s="120"/>
    </row>
    <row r="338" ht="6" customHeight="1">
      <c r="BD338" s="120"/>
    </row>
    <row r="339" ht="6" customHeight="1">
      <c r="BD339" s="120"/>
    </row>
    <row r="340" ht="6" customHeight="1">
      <c r="BD340" s="120"/>
    </row>
    <row r="341" ht="6" customHeight="1">
      <c r="BD341" s="120"/>
    </row>
    <row r="342" ht="6" customHeight="1">
      <c r="BD342" s="120"/>
    </row>
    <row r="343" ht="6" customHeight="1">
      <c r="BD343" s="120"/>
    </row>
    <row r="344" ht="6" customHeight="1">
      <c r="BD344" s="120"/>
    </row>
    <row r="345" ht="6" customHeight="1">
      <c r="BD345" s="120"/>
    </row>
    <row r="346" ht="6" customHeight="1">
      <c r="BD346" s="120"/>
    </row>
    <row r="347" ht="6" customHeight="1">
      <c r="BD347" s="120"/>
    </row>
    <row r="348" ht="6" customHeight="1">
      <c r="BD348" s="120"/>
    </row>
    <row r="349" ht="6" customHeight="1">
      <c r="BD349" s="120"/>
    </row>
    <row r="350" ht="6" customHeight="1">
      <c r="BD350" s="120"/>
    </row>
    <row r="351" ht="6" customHeight="1">
      <c r="BD351" s="120"/>
    </row>
    <row r="352" ht="6" customHeight="1">
      <c r="BD352" s="120"/>
    </row>
    <row r="353" ht="6" customHeight="1">
      <c r="BD353" s="120"/>
    </row>
    <row r="354" ht="6" customHeight="1">
      <c r="BD354" s="120"/>
    </row>
    <row r="355" ht="6" customHeight="1">
      <c r="BD355" s="120"/>
    </row>
    <row r="356" ht="6" customHeight="1">
      <c r="BD356" s="120"/>
    </row>
    <row r="357" ht="6" customHeight="1">
      <c r="BD357" s="120"/>
    </row>
    <row r="358" ht="6" customHeight="1">
      <c r="BD358" s="120"/>
    </row>
    <row r="359" ht="6" customHeight="1">
      <c r="BD359" s="120"/>
    </row>
    <row r="360" ht="6" customHeight="1">
      <c r="BD360" s="120"/>
    </row>
    <row r="361" ht="6" customHeight="1">
      <c r="BD361" s="120"/>
    </row>
    <row r="362" ht="6" customHeight="1">
      <c r="BD362" s="120"/>
    </row>
    <row r="363" ht="6" customHeight="1">
      <c r="BD363" s="120"/>
    </row>
    <row r="364" ht="6" customHeight="1">
      <c r="BD364" s="120"/>
    </row>
    <row r="365" ht="6" customHeight="1">
      <c r="BD365" s="120"/>
    </row>
    <row r="366" ht="6" customHeight="1">
      <c r="BD366" s="120"/>
    </row>
    <row r="367" ht="6" customHeight="1">
      <c r="BD367" s="120"/>
    </row>
    <row r="368" ht="6" customHeight="1">
      <c r="BD368" s="120"/>
    </row>
    <row r="369" ht="6" customHeight="1">
      <c r="BD369" s="120"/>
    </row>
    <row r="370" ht="6" customHeight="1">
      <c r="BD370" s="120"/>
    </row>
    <row r="371" ht="6" customHeight="1">
      <c r="BD371" s="120"/>
    </row>
    <row r="372" ht="6" customHeight="1">
      <c r="BD372" s="120"/>
    </row>
    <row r="373" ht="6" customHeight="1">
      <c r="BD373" s="120"/>
    </row>
    <row r="374" ht="6" customHeight="1">
      <c r="BD374" s="120"/>
    </row>
    <row r="375" ht="6" customHeight="1">
      <c r="BD375" s="120"/>
    </row>
    <row r="376" ht="6" customHeight="1">
      <c r="BD376" s="120"/>
    </row>
    <row r="377" ht="6" customHeight="1">
      <c r="BD377" s="120"/>
    </row>
    <row r="378" ht="6" customHeight="1">
      <c r="BD378" s="120"/>
    </row>
    <row r="379" ht="6" customHeight="1">
      <c r="BD379" s="120"/>
    </row>
    <row r="380" ht="6" customHeight="1">
      <c r="BD380" s="120"/>
    </row>
    <row r="381" ht="6" customHeight="1">
      <c r="BD381" s="120"/>
    </row>
    <row r="382" ht="6" customHeight="1">
      <c r="BD382" s="120"/>
    </row>
    <row r="383" ht="6" customHeight="1">
      <c r="BD383" s="120"/>
    </row>
    <row r="384" ht="6" customHeight="1">
      <c r="BD384" s="120"/>
    </row>
    <row r="385" ht="6" customHeight="1">
      <c r="BD385" s="120"/>
    </row>
    <row r="386" ht="6" customHeight="1">
      <c r="BD386" s="120"/>
    </row>
    <row r="387" ht="6" customHeight="1">
      <c r="BD387" s="120"/>
    </row>
    <row r="388" ht="6" customHeight="1">
      <c r="BD388" s="120"/>
    </row>
    <row r="389" ht="6" customHeight="1">
      <c r="BD389" s="120"/>
    </row>
    <row r="390" ht="6" customHeight="1">
      <c r="BD390" s="120"/>
    </row>
    <row r="391" ht="6" customHeight="1">
      <c r="BD391" s="120"/>
    </row>
    <row r="392" ht="6" customHeight="1">
      <c r="BD392" s="120"/>
    </row>
    <row r="393" ht="6" customHeight="1">
      <c r="BD393" s="120"/>
    </row>
    <row r="394" ht="6" customHeight="1">
      <c r="BD394" s="120"/>
    </row>
    <row r="395" ht="6" customHeight="1">
      <c r="BD395" s="120"/>
    </row>
    <row r="396" ht="6" customHeight="1">
      <c r="BD396" s="120"/>
    </row>
    <row r="397" ht="6" customHeight="1">
      <c r="BD397" s="120"/>
    </row>
    <row r="398" ht="6" customHeight="1">
      <c r="BD398" s="120"/>
    </row>
    <row r="399" ht="6" customHeight="1">
      <c r="BD399" s="120"/>
    </row>
    <row r="400" ht="6" customHeight="1">
      <c r="BD400" s="120"/>
    </row>
    <row r="401" ht="6" customHeight="1">
      <c r="BD401" s="120"/>
    </row>
    <row r="402" ht="6" customHeight="1">
      <c r="BD402" s="120"/>
    </row>
    <row r="403" ht="6" customHeight="1">
      <c r="BD403" s="120"/>
    </row>
    <row r="404" ht="6" customHeight="1">
      <c r="BD404" s="120"/>
    </row>
    <row r="405" ht="6" customHeight="1">
      <c r="BD405" s="120"/>
    </row>
    <row r="406" ht="6" customHeight="1">
      <c r="BD406" s="120"/>
    </row>
    <row r="407" ht="6" customHeight="1">
      <c r="BD407" s="120"/>
    </row>
    <row r="408" ht="6" customHeight="1">
      <c r="BD408" s="120"/>
    </row>
    <row r="409" ht="6" customHeight="1">
      <c r="BD409" s="120"/>
    </row>
    <row r="410" ht="6" customHeight="1">
      <c r="BD410" s="120"/>
    </row>
    <row r="411" ht="6" customHeight="1">
      <c r="BD411" s="120"/>
    </row>
    <row r="412" ht="6" customHeight="1">
      <c r="BD412" s="120"/>
    </row>
    <row r="413" ht="6" customHeight="1">
      <c r="BD413" s="120"/>
    </row>
    <row r="414" ht="6" customHeight="1">
      <c r="BD414" s="120"/>
    </row>
    <row r="415" ht="6" customHeight="1">
      <c r="BD415" s="120"/>
    </row>
    <row r="416" ht="6" customHeight="1">
      <c r="BD416" s="120"/>
    </row>
    <row r="417" ht="6" customHeight="1">
      <c r="BD417" s="120"/>
    </row>
    <row r="418" ht="6" customHeight="1">
      <c r="BD418" s="120"/>
    </row>
    <row r="419" ht="6" customHeight="1">
      <c r="BD419" s="120"/>
    </row>
    <row r="420" ht="6" customHeight="1">
      <c r="BD420" s="120"/>
    </row>
    <row r="421" ht="6" customHeight="1">
      <c r="BD421" s="120"/>
    </row>
    <row r="422" ht="6" customHeight="1">
      <c r="BD422" s="120"/>
    </row>
    <row r="423" ht="6" customHeight="1">
      <c r="BD423" s="120"/>
    </row>
    <row r="424" ht="6" customHeight="1">
      <c r="BD424" s="120"/>
    </row>
    <row r="425" ht="6" customHeight="1">
      <c r="BD425" s="120"/>
    </row>
    <row r="426" ht="6" customHeight="1">
      <c r="BD426" s="120"/>
    </row>
    <row r="427" ht="6" customHeight="1">
      <c r="BD427" s="120"/>
    </row>
    <row r="428" ht="6" customHeight="1">
      <c r="BD428" s="120"/>
    </row>
    <row r="429" ht="6" customHeight="1">
      <c r="BD429" s="120"/>
    </row>
    <row r="430" ht="6" customHeight="1">
      <c r="BD430" s="120"/>
    </row>
    <row r="431" ht="6" customHeight="1">
      <c r="BD431" s="120"/>
    </row>
    <row r="432" ht="6" customHeight="1">
      <c r="BD432" s="120"/>
    </row>
    <row r="433" ht="6" customHeight="1">
      <c r="BD433" s="120"/>
    </row>
    <row r="434" ht="6" customHeight="1">
      <c r="BD434" s="120"/>
    </row>
    <row r="435" ht="6" customHeight="1">
      <c r="BD435" s="120"/>
    </row>
    <row r="436" ht="6" customHeight="1">
      <c r="BD436" s="120"/>
    </row>
    <row r="437" ht="6" customHeight="1">
      <c r="BD437" s="120"/>
    </row>
    <row r="438" ht="6" customHeight="1">
      <c r="BD438" s="120"/>
    </row>
    <row r="439" ht="6" customHeight="1">
      <c r="BD439" s="120"/>
    </row>
    <row r="440" ht="6" customHeight="1">
      <c r="BD440" s="120"/>
    </row>
    <row r="441" ht="6" customHeight="1">
      <c r="BD441" s="120"/>
    </row>
    <row r="442" ht="6" customHeight="1">
      <c r="BD442" s="120"/>
    </row>
    <row r="443" ht="6" customHeight="1">
      <c r="BD443" s="120"/>
    </row>
    <row r="444" ht="6" customHeight="1">
      <c r="BD444" s="120"/>
    </row>
    <row r="445" ht="6" customHeight="1">
      <c r="BD445" s="120"/>
    </row>
    <row r="446" ht="6" customHeight="1">
      <c r="BD446" s="120"/>
    </row>
    <row r="447" ht="6" customHeight="1">
      <c r="BD447" s="120"/>
    </row>
    <row r="448" ht="6" customHeight="1">
      <c r="BD448" s="120"/>
    </row>
    <row r="449" ht="6" customHeight="1">
      <c r="BD449" s="120"/>
    </row>
    <row r="450" ht="6" customHeight="1">
      <c r="BD450" s="120"/>
    </row>
    <row r="451" ht="6" customHeight="1">
      <c r="BD451" s="120"/>
    </row>
    <row r="452" ht="6" customHeight="1">
      <c r="BD452" s="120"/>
    </row>
    <row r="453" ht="6" customHeight="1">
      <c r="BD453" s="120"/>
    </row>
    <row r="454" ht="6" customHeight="1">
      <c r="BD454" s="120"/>
    </row>
    <row r="455" ht="6" customHeight="1">
      <c r="BD455" s="120"/>
    </row>
    <row r="456" ht="6" customHeight="1">
      <c r="BD456" s="120"/>
    </row>
    <row r="457" ht="6" customHeight="1">
      <c r="BD457" s="120"/>
    </row>
    <row r="458" ht="6" customHeight="1">
      <c r="BD458" s="120"/>
    </row>
    <row r="459" ht="6" customHeight="1">
      <c r="BD459" s="120"/>
    </row>
    <row r="460" ht="6" customHeight="1">
      <c r="BD460" s="120"/>
    </row>
    <row r="461" ht="6" customHeight="1">
      <c r="BD461" s="120"/>
    </row>
    <row r="462" ht="6" customHeight="1">
      <c r="BD462" s="120"/>
    </row>
    <row r="463" ht="6" customHeight="1">
      <c r="BD463" s="120"/>
    </row>
    <row r="464" ht="6" customHeight="1">
      <c r="BD464" s="120"/>
    </row>
    <row r="465" ht="6" customHeight="1">
      <c r="BD465" s="120"/>
    </row>
    <row r="466" ht="6" customHeight="1">
      <c r="BD466" s="120"/>
    </row>
    <row r="467" ht="6" customHeight="1">
      <c r="BD467" s="120"/>
    </row>
    <row r="468" ht="6" customHeight="1">
      <c r="BD468" s="120"/>
    </row>
    <row r="469" ht="6" customHeight="1">
      <c r="BD469" s="120"/>
    </row>
    <row r="470" ht="6" customHeight="1">
      <c r="BD470" s="120"/>
    </row>
    <row r="471" ht="6" customHeight="1">
      <c r="BD471" s="120"/>
    </row>
    <row r="472" ht="6" customHeight="1">
      <c r="BD472" s="120"/>
    </row>
    <row r="473" ht="6" customHeight="1">
      <c r="BD473" s="120"/>
    </row>
    <row r="474" ht="6" customHeight="1">
      <c r="BD474" s="120"/>
    </row>
    <row r="475" ht="6" customHeight="1">
      <c r="BD475" s="120"/>
    </row>
    <row r="476" ht="6" customHeight="1">
      <c r="BD476" s="120"/>
    </row>
    <row r="477" ht="6" customHeight="1">
      <c r="BD477" s="120"/>
    </row>
    <row r="478" ht="6" customHeight="1">
      <c r="BD478" s="120"/>
    </row>
    <row r="479" ht="6" customHeight="1">
      <c r="BD479" s="120"/>
    </row>
    <row r="480" ht="6" customHeight="1">
      <c r="BD480" s="120"/>
    </row>
    <row r="481" ht="6" customHeight="1">
      <c r="BD481" s="120"/>
    </row>
    <row r="482" ht="6" customHeight="1">
      <c r="BD482" s="120"/>
    </row>
    <row r="483" ht="6" customHeight="1">
      <c r="BD483" s="120"/>
    </row>
    <row r="484" ht="6" customHeight="1">
      <c r="BD484" s="120"/>
    </row>
    <row r="485" ht="6" customHeight="1">
      <c r="BD485" s="120"/>
    </row>
    <row r="486" ht="6" customHeight="1">
      <c r="BD486" s="120"/>
    </row>
    <row r="487" ht="6" customHeight="1">
      <c r="BD487" s="120"/>
    </row>
    <row r="488" ht="6" customHeight="1">
      <c r="BD488" s="120"/>
    </row>
    <row r="489" ht="6" customHeight="1">
      <c r="BD489" s="120"/>
    </row>
    <row r="490" ht="6" customHeight="1">
      <c r="BD490" s="120"/>
    </row>
    <row r="491" ht="6" customHeight="1">
      <c r="BD491" s="120"/>
    </row>
    <row r="492" ht="6" customHeight="1">
      <c r="BD492" s="120"/>
    </row>
    <row r="493" ht="6" customHeight="1">
      <c r="BD493" s="120"/>
    </row>
    <row r="494" ht="6" customHeight="1">
      <c r="BD494" s="120"/>
    </row>
    <row r="495" ht="6" customHeight="1">
      <c r="BD495" s="120"/>
    </row>
    <row r="496" ht="6" customHeight="1">
      <c r="BD496" s="120"/>
    </row>
    <row r="497" ht="6" customHeight="1">
      <c r="BD497" s="120"/>
    </row>
    <row r="498" ht="6" customHeight="1">
      <c r="BD498" s="120"/>
    </row>
    <row r="499" ht="6" customHeight="1">
      <c r="BD499" s="120"/>
    </row>
    <row r="500" ht="6" customHeight="1">
      <c r="BD500" s="120"/>
    </row>
    <row r="501" ht="6" customHeight="1">
      <c r="BD501" s="120"/>
    </row>
    <row r="502" ht="6" customHeight="1">
      <c r="BD502" s="120"/>
    </row>
    <row r="503" ht="6" customHeight="1">
      <c r="BD503" s="120"/>
    </row>
    <row r="504" ht="6" customHeight="1">
      <c r="BD504" s="120"/>
    </row>
    <row r="505" ht="6" customHeight="1">
      <c r="BD505" s="120"/>
    </row>
    <row r="506" ht="6" customHeight="1">
      <c r="BD506" s="120"/>
    </row>
    <row r="507" ht="6" customHeight="1">
      <c r="BD507" s="120"/>
    </row>
    <row r="508" ht="6" customHeight="1">
      <c r="BD508" s="120"/>
    </row>
    <row r="509" ht="6" customHeight="1">
      <c r="BD509" s="120"/>
    </row>
    <row r="510" ht="6" customHeight="1">
      <c r="BD510" s="120"/>
    </row>
    <row r="511" ht="6" customHeight="1">
      <c r="BD511" s="120"/>
    </row>
    <row r="512" ht="6" customHeight="1">
      <c r="BD512" s="120"/>
    </row>
    <row r="513" ht="6" customHeight="1">
      <c r="BD513" s="120"/>
    </row>
    <row r="514" ht="6" customHeight="1">
      <c r="BD514" s="120"/>
    </row>
    <row r="515" ht="6" customHeight="1">
      <c r="BD515" s="120"/>
    </row>
    <row r="516" ht="6" customHeight="1">
      <c r="BD516" s="120"/>
    </row>
    <row r="517" ht="6" customHeight="1">
      <c r="BD517" s="120"/>
    </row>
    <row r="518" ht="6" customHeight="1">
      <c r="BD518" s="120"/>
    </row>
    <row r="519" ht="6" customHeight="1">
      <c r="BD519" s="120"/>
    </row>
    <row r="520" ht="6" customHeight="1">
      <c r="BD520" s="120"/>
    </row>
    <row r="521" ht="6" customHeight="1">
      <c r="BD521" s="120"/>
    </row>
    <row r="522" ht="6" customHeight="1">
      <c r="BD522" s="120"/>
    </row>
    <row r="523" ht="6" customHeight="1">
      <c r="BD523" s="120"/>
    </row>
    <row r="524" ht="6" customHeight="1">
      <c r="BD524" s="120"/>
    </row>
    <row r="525" ht="6" customHeight="1">
      <c r="BD525" s="120"/>
    </row>
    <row r="526" ht="6" customHeight="1">
      <c r="BD526" s="120"/>
    </row>
    <row r="527" ht="6" customHeight="1">
      <c r="BD527" s="120"/>
    </row>
    <row r="528" ht="6" customHeight="1">
      <c r="BD528" s="120"/>
    </row>
    <row r="529" ht="6" customHeight="1">
      <c r="BD529" s="120"/>
    </row>
    <row r="530" ht="6" customHeight="1">
      <c r="BD530" s="120"/>
    </row>
    <row r="531" ht="6" customHeight="1">
      <c r="BD531" s="120"/>
    </row>
    <row r="532" ht="6" customHeight="1">
      <c r="BD532" s="120"/>
    </row>
    <row r="533" ht="6" customHeight="1">
      <c r="BD533" s="120"/>
    </row>
    <row r="534" ht="6" customHeight="1">
      <c r="BD534" s="120"/>
    </row>
    <row r="535" ht="6" customHeight="1">
      <c r="BD535" s="120"/>
    </row>
    <row r="536" ht="6" customHeight="1">
      <c r="BD536" s="120"/>
    </row>
    <row r="537" ht="6" customHeight="1">
      <c r="BD537" s="120"/>
    </row>
    <row r="538" ht="6" customHeight="1">
      <c r="BD538" s="120"/>
    </row>
    <row r="539" ht="6" customHeight="1">
      <c r="BD539" s="120"/>
    </row>
    <row r="540" ht="6" customHeight="1">
      <c r="BD540" s="120"/>
    </row>
    <row r="541" ht="6" customHeight="1">
      <c r="BD541" s="120"/>
    </row>
    <row r="542" ht="6" customHeight="1">
      <c r="BD542" s="120"/>
    </row>
    <row r="543" ht="6" customHeight="1">
      <c r="BD543" s="120"/>
    </row>
    <row r="544" ht="6" customHeight="1">
      <c r="BD544" s="120"/>
    </row>
    <row r="545" ht="6" customHeight="1">
      <c r="BD545" s="120"/>
    </row>
    <row r="546" ht="6" customHeight="1">
      <c r="BD546" s="120"/>
    </row>
    <row r="547" ht="6" customHeight="1">
      <c r="BD547" s="120"/>
    </row>
    <row r="548" ht="6" customHeight="1">
      <c r="BD548" s="120"/>
    </row>
    <row r="549" ht="6" customHeight="1">
      <c r="BD549" s="120"/>
    </row>
    <row r="550" ht="6" customHeight="1">
      <c r="BD550" s="120"/>
    </row>
    <row r="551" ht="6" customHeight="1">
      <c r="BD551" s="120"/>
    </row>
    <row r="552" ht="6" customHeight="1">
      <c r="BD552" s="120"/>
    </row>
    <row r="553" ht="6" customHeight="1">
      <c r="BD553" s="120"/>
    </row>
    <row r="554" ht="6" customHeight="1">
      <c r="BD554" s="120"/>
    </row>
    <row r="555" ht="6" customHeight="1">
      <c r="BD555" s="120"/>
    </row>
    <row r="556" ht="6" customHeight="1">
      <c r="BD556" s="120"/>
    </row>
    <row r="557" ht="6" customHeight="1">
      <c r="BD557" s="120"/>
    </row>
    <row r="558" ht="6" customHeight="1">
      <c r="BD558" s="120"/>
    </row>
    <row r="559" ht="6" customHeight="1">
      <c r="BD559" s="120"/>
    </row>
    <row r="560" ht="6" customHeight="1">
      <c r="BD560" s="120"/>
    </row>
    <row r="561" ht="6" customHeight="1">
      <c r="BD561" s="120"/>
    </row>
    <row r="562" ht="6" customHeight="1">
      <c r="BD562" s="120"/>
    </row>
    <row r="563" ht="6" customHeight="1">
      <c r="BD563" s="120"/>
    </row>
    <row r="564" ht="6" customHeight="1">
      <c r="BD564" s="120"/>
    </row>
    <row r="565" ht="6" customHeight="1">
      <c r="BD565" s="120"/>
    </row>
    <row r="566" ht="6" customHeight="1">
      <c r="BD566" s="120"/>
    </row>
    <row r="567" ht="6" customHeight="1">
      <c r="BD567" s="120"/>
    </row>
    <row r="568" ht="6" customHeight="1">
      <c r="BD568" s="120"/>
    </row>
    <row r="569" ht="6" customHeight="1">
      <c r="BD569" s="120"/>
    </row>
    <row r="570" ht="6" customHeight="1">
      <c r="BD570" s="120"/>
    </row>
    <row r="571" ht="6" customHeight="1">
      <c r="BD571" s="120"/>
    </row>
    <row r="572" ht="6" customHeight="1">
      <c r="BD572" s="120"/>
    </row>
    <row r="573" ht="6" customHeight="1">
      <c r="BD573" s="120"/>
    </row>
    <row r="574" ht="6" customHeight="1">
      <c r="BD574" s="120"/>
    </row>
    <row r="575" ht="6" customHeight="1">
      <c r="BD575" s="120"/>
    </row>
    <row r="576" ht="6" customHeight="1">
      <c r="BD576" s="120"/>
    </row>
    <row r="577" ht="6" customHeight="1">
      <c r="BD577" s="120"/>
    </row>
    <row r="578" ht="6" customHeight="1">
      <c r="BD578" s="120"/>
    </row>
    <row r="579" ht="6" customHeight="1">
      <c r="BD579" s="120"/>
    </row>
    <row r="580" ht="6" customHeight="1">
      <c r="BD580" s="120"/>
    </row>
    <row r="581" ht="6" customHeight="1">
      <c r="BD581" s="120"/>
    </row>
    <row r="582" ht="6" customHeight="1">
      <c r="BD582" s="120"/>
    </row>
    <row r="583" ht="6" customHeight="1">
      <c r="BD583" s="120"/>
    </row>
    <row r="584" ht="6" customHeight="1">
      <c r="BD584" s="120"/>
    </row>
    <row r="585" ht="6" customHeight="1">
      <c r="BD585" s="120"/>
    </row>
    <row r="586" ht="6" customHeight="1">
      <c r="BD586" s="120"/>
    </row>
    <row r="587" ht="6" customHeight="1">
      <c r="BD587" s="120"/>
    </row>
    <row r="588" ht="6" customHeight="1">
      <c r="BD588" s="120"/>
    </row>
    <row r="589" ht="6" customHeight="1">
      <c r="BD589" s="120"/>
    </row>
    <row r="590" ht="6" customHeight="1">
      <c r="BD590" s="120"/>
    </row>
    <row r="591" ht="6" customHeight="1">
      <c r="BD591" s="120"/>
    </row>
    <row r="592" ht="6" customHeight="1">
      <c r="BD592" s="120"/>
    </row>
    <row r="593" ht="6" customHeight="1">
      <c r="BD593" s="120"/>
    </row>
    <row r="594" ht="6" customHeight="1">
      <c r="BD594" s="120"/>
    </row>
    <row r="595" ht="6" customHeight="1">
      <c r="BD595" s="120"/>
    </row>
    <row r="596" ht="6" customHeight="1">
      <c r="BD596" s="120"/>
    </row>
    <row r="597" ht="6" customHeight="1">
      <c r="BD597" s="120"/>
    </row>
    <row r="598" ht="6" customHeight="1">
      <c r="BD598" s="120"/>
    </row>
    <row r="599" ht="6" customHeight="1">
      <c r="BD599" s="120"/>
    </row>
    <row r="600" ht="6" customHeight="1">
      <c r="BD600" s="120"/>
    </row>
    <row r="601" ht="6" customHeight="1">
      <c r="BD601" s="120"/>
    </row>
    <row r="602" ht="6" customHeight="1">
      <c r="BD602" s="120"/>
    </row>
    <row r="603" ht="6" customHeight="1">
      <c r="BD603" s="120"/>
    </row>
    <row r="604" ht="6" customHeight="1">
      <c r="BD604" s="120"/>
    </row>
    <row r="605" ht="6" customHeight="1">
      <c r="BD605" s="120"/>
    </row>
    <row r="606" ht="6" customHeight="1">
      <c r="BD606" s="120"/>
    </row>
    <row r="607" ht="6" customHeight="1">
      <c r="BD607" s="120"/>
    </row>
    <row r="608" ht="6" customHeight="1">
      <c r="BD608" s="120"/>
    </row>
    <row r="609" ht="6" customHeight="1">
      <c r="BD609" s="120"/>
    </row>
    <row r="610" ht="6" customHeight="1">
      <c r="BD610" s="120"/>
    </row>
    <row r="611" ht="6" customHeight="1">
      <c r="BD611" s="120"/>
    </row>
    <row r="612" ht="6" customHeight="1">
      <c r="BD612" s="120"/>
    </row>
    <row r="613" ht="6" customHeight="1">
      <c r="BD613" s="120"/>
    </row>
    <row r="614" ht="6" customHeight="1">
      <c r="BD614" s="120"/>
    </row>
    <row r="615" ht="6" customHeight="1">
      <c r="BD615" s="120"/>
    </row>
    <row r="616" ht="6" customHeight="1">
      <c r="BD616" s="120"/>
    </row>
    <row r="617" ht="6" customHeight="1">
      <c r="BD617" s="120"/>
    </row>
    <row r="618" ht="6" customHeight="1">
      <c r="BD618" s="120"/>
    </row>
    <row r="619" ht="6" customHeight="1">
      <c r="BD619" s="120"/>
    </row>
    <row r="620" ht="6" customHeight="1">
      <c r="BD620" s="120"/>
    </row>
    <row r="621" ht="6" customHeight="1">
      <c r="BD621" s="120"/>
    </row>
    <row r="622" ht="6" customHeight="1">
      <c r="BD622" s="120"/>
    </row>
    <row r="623" ht="6" customHeight="1">
      <c r="BD623" s="120"/>
    </row>
    <row r="624" ht="6" customHeight="1">
      <c r="BD624" s="120"/>
    </row>
    <row r="625" ht="6" customHeight="1">
      <c r="BD625" s="120"/>
    </row>
    <row r="626" ht="6" customHeight="1">
      <c r="BD626" s="120"/>
    </row>
    <row r="627" ht="6" customHeight="1">
      <c r="BD627" s="120"/>
    </row>
    <row r="628" ht="6" customHeight="1">
      <c r="BD628" s="120"/>
    </row>
    <row r="629" ht="6" customHeight="1">
      <c r="BD629" s="120"/>
    </row>
    <row r="630" ht="6" customHeight="1">
      <c r="BD630" s="120"/>
    </row>
    <row r="631" ht="6" customHeight="1">
      <c r="BD631" s="120"/>
    </row>
    <row r="632" ht="6" customHeight="1">
      <c r="BD632" s="120"/>
    </row>
    <row r="633" ht="6" customHeight="1">
      <c r="BD633" s="120"/>
    </row>
    <row r="634" ht="6" customHeight="1">
      <c r="BD634" s="120"/>
    </row>
    <row r="635" ht="6" customHeight="1">
      <c r="BD635" s="120"/>
    </row>
    <row r="636" ht="6" customHeight="1">
      <c r="BD636" s="120"/>
    </row>
    <row r="637" ht="6" customHeight="1">
      <c r="BD637" s="120"/>
    </row>
    <row r="638" ht="6" customHeight="1">
      <c r="BD638" s="120"/>
    </row>
    <row r="639" ht="6" customHeight="1">
      <c r="BD639" s="120"/>
    </row>
    <row r="640" ht="6" customHeight="1">
      <c r="BD640" s="120"/>
    </row>
    <row r="641" ht="6" customHeight="1">
      <c r="BD641" s="120"/>
    </row>
    <row r="642" ht="6" customHeight="1">
      <c r="BD642" s="120"/>
    </row>
    <row r="643" ht="6" customHeight="1">
      <c r="BD643" s="120"/>
    </row>
    <row r="644" ht="6" customHeight="1">
      <c r="BD644" s="120"/>
    </row>
    <row r="645" ht="6" customHeight="1">
      <c r="BD645" s="120"/>
    </row>
    <row r="646" ht="6" customHeight="1">
      <c r="BD646" s="120"/>
    </row>
    <row r="647" ht="6" customHeight="1">
      <c r="BD647" s="120"/>
    </row>
    <row r="648" ht="6" customHeight="1">
      <c r="BD648" s="120"/>
    </row>
    <row r="649" ht="6" customHeight="1">
      <c r="BD649" s="120"/>
    </row>
    <row r="650" ht="6" customHeight="1">
      <c r="BD650" s="120"/>
    </row>
    <row r="651" ht="6" customHeight="1">
      <c r="BD651" s="120"/>
    </row>
    <row r="652" ht="6" customHeight="1">
      <c r="BD652" s="120"/>
    </row>
    <row r="653" ht="6" customHeight="1">
      <c r="BD653" s="120"/>
    </row>
    <row r="654" ht="6" customHeight="1">
      <c r="BD654" s="120"/>
    </row>
    <row r="655" ht="6" customHeight="1">
      <c r="BD655" s="120"/>
    </row>
    <row r="656" ht="6" customHeight="1">
      <c r="BD656" s="120"/>
    </row>
    <row r="657" ht="6" customHeight="1">
      <c r="BD657" s="120"/>
    </row>
    <row r="658" ht="6" customHeight="1">
      <c r="BD658" s="120"/>
    </row>
    <row r="659" ht="6" customHeight="1">
      <c r="BD659" s="120"/>
    </row>
    <row r="660" ht="6" customHeight="1">
      <c r="BD660" s="120"/>
    </row>
    <row r="661" ht="6" customHeight="1">
      <c r="BD661" s="120"/>
    </row>
    <row r="662" ht="6" customHeight="1">
      <c r="BD662" s="120"/>
    </row>
    <row r="663" ht="6" customHeight="1">
      <c r="BD663" s="120"/>
    </row>
    <row r="664" ht="6" customHeight="1">
      <c r="BD664" s="120"/>
    </row>
    <row r="665" ht="6" customHeight="1">
      <c r="BD665" s="120"/>
    </row>
    <row r="666" ht="6" customHeight="1">
      <c r="BD666" s="120"/>
    </row>
    <row r="667" ht="6" customHeight="1">
      <c r="BD667" s="120"/>
    </row>
    <row r="668" ht="6" customHeight="1">
      <c r="BD668" s="120"/>
    </row>
    <row r="669" ht="6" customHeight="1">
      <c r="BD669" s="120"/>
    </row>
    <row r="670" ht="6" customHeight="1">
      <c r="BD670" s="120"/>
    </row>
    <row r="671" ht="6" customHeight="1">
      <c r="BD671" s="120"/>
    </row>
    <row r="672" ht="6" customHeight="1">
      <c r="BD672" s="120"/>
    </row>
    <row r="673" ht="6" customHeight="1">
      <c r="BD673" s="120"/>
    </row>
    <row r="674" ht="6" customHeight="1">
      <c r="BD674" s="120"/>
    </row>
    <row r="675" ht="6" customHeight="1">
      <c r="BD675" s="120"/>
    </row>
    <row r="676" ht="6" customHeight="1">
      <c r="BD676" s="120"/>
    </row>
    <row r="677" ht="6" customHeight="1">
      <c r="BD677" s="120"/>
    </row>
    <row r="678" ht="6" customHeight="1">
      <c r="BD678" s="120"/>
    </row>
    <row r="679" ht="6" customHeight="1">
      <c r="BD679" s="120"/>
    </row>
    <row r="680" ht="6" customHeight="1">
      <c r="BD680" s="120"/>
    </row>
    <row r="681" ht="6" customHeight="1">
      <c r="BD681" s="120"/>
    </row>
    <row r="682" ht="6" customHeight="1">
      <c r="BD682" s="120"/>
    </row>
    <row r="683" ht="6" customHeight="1">
      <c r="BD683" s="120"/>
    </row>
    <row r="684" ht="6" customHeight="1">
      <c r="BD684" s="120"/>
    </row>
    <row r="685" ht="6" customHeight="1">
      <c r="BD685" s="120"/>
    </row>
    <row r="686" ht="6" customHeight="1">
      <c r="BD686" s="120"/>
    </row>
    <row r="687" ht="6" customHeight="1">
      <c r="BD687" s="120"/>
    </row>
    <row r="688" ht="6" customHeight="1">
      <c r="BD688" s="120"/>
    </row>
    <row r="689" ht="6" customHeight="1">
      <c r="BD689" s="120"/>
    </row>
    <row r="690" ht="6" customHeight="1">
      <c r="BD690" s="120"/>
    </row>
    <row r="691" ht="6" customHeight="1">
      <c r="BD691" s="120"/>
    </row>
    <row r="692" ht="6" customHeight="1">
      <c r="BD692" s="120"/>
    </row>
    <row r="693" ht="6" customHeight="1">
      <c r="BD693" s="120"/>
    </row>
    <row r="694" ht="6" customHeight="1">
      <c r="BD694" s="120"/>
    </row>
    <row r="695" ht="6" customHeight="1">
      <c r="BD695" s="120"/>
    </row>
    <row r="696" ht="6" customHeight="1">
      <c r="BD696" s="120"/>
    </row>
    <row r="697" ht="6" customHeight="1">
      <c r="BD697" s="120"/>
    </row>
    <row r="698" ht="6" customHeight="1">
      <c r="BD698" s="120"/>
    </row>
    <row r="699" ht="6" customHeight="1">
      <c r="BD699" s="120"/>
    </row>
    <row r="700" ht="6" customHeight="1">
      <c r="BD700" s="120"/>
    </row>
    <row r="701" ht="6" customHeight="1">
      <c r="BD701" s="120"/>
    </row>
    <row r="702" ht="6" customHeight="1">
      <c r="BD702" s="120"/>
    </row>
    <row r="703" ht="6" customHeight="1">
      <c r="BD703" s="120"/>
    </row>
    <row r="704" ht="6" customHeight="1">
      <c r="BD704" s="120"/>
    </row>
    <row r="705" ht="6" customHeight="1">
      <c r="BD705" s="120"/>
    </row>
    <row r="706" ht="6" customHeight="1">
      <c r="BD706" s="120"/>
    </row>
    <row r="707" ht="6" customHeight="1">
      <c r="BD707" s="120"/>
    </row>
    <row r="708" ht="6" customHeight="1">
      <c r="BD708" s="120"/>
    </row>
    <row r="709" ht="6" customHeight="1">
      <c r="BD709" s="120"/>
    </row>
    <row r="710" ht="6" customHeight="1">
      <c r="BD710" s="120"/>
    </row>
    <row r="711" ht="6" customHeight="1">
      <c r="BD711" s="120"/>
    </row>
    <row r="712" ht="6" customHeight="1">
      <c r="BD712" s="120"/>
    </row>
    <row r="713" ht="6" customHeight="1">
      <c r="BD713" s="120"/>
    </row>
    <row r="714" ht="6" customHeight="1">
      <c r="BD714" s="120"/>
    </row>
    <row r="715" ht="6" customHeight="1">
      <c r="BD715" s="120"/>
    </row>
    <row r="716" ht="6" customHeight="1">
      <c r="BD716" s="120"/>
    </row>
    <row r="717" ht="6" customHeight="1">
      <c r="BD717" s="120"/>
    </row>
    <row r="718" ht="6" customHeight="1">
      <c r="BD718" s="120"/>
    </row>
    <row r="719" ht="6" customHeight="1">
      <c r="BD719" s="120"/>
    </row>
    <row r="720" ht="6" customHeight="1">
      <c r="BD720" s="120"/>
    </row>
    <row r="721" ht="6" customHeight="1">
      <c r="BD721" s="120"/>
    </row>
    <row r="722" ht="6" customHeight="1">
      <c r="BD722" s="120"/>
    </row>
    <row r="723" ht="6" customHeight="1">
      <c r="BD723" s="120"/>
    </row>
    <row r="724" ht="6" customHeight="1">
      <c r="BD724" s="120"/>
    </row>
    <row r="725" ht="6" customHeight="1">
      <c r="BD725" s="120"/>
    </row>
    <row r="726" ht="6" customHeight="1">
      <c r="BD726" s="120"/>
    </row>
    <row r="727" ht="6" customHeight="1">
      <c r="BD727" s="120"/>
    </row>
    <row r="728" ht="6" customHeight="1">
      <c r="BD728" s="120"/>
    </row>
    <row r="729" ht="6" customHeight="1">
      <c r="BD729" s="120"/>
    </row>
    <row r="730" ht="6" customHeight="1">
      <c r="BD730" s="120"/>
    </row>
  </sheetData>
  <sheetProtection/>
  <mergeCells count="286">
    <mergeCell ref="Z62:AG66"/>
    <mergeCell ref="X86:AB86"/>
    <mergeCell ref="AG44:AH46"/>
    <mergeCell ref="AG41:AH43"/>
    <mergeCell ref="K105:W105"/>
    <mergeCell ref="N70:O72"/>
    <mergeCell ref="N67:O69"/>
    <mergeCell ref="K99:W99"/>
    <mergeCell ref="K97:W97"/>
    <mergeCell ref="K98:W98"/>
    <mergeCell ref="K95:W95"/>
    <mergeCell ref="AC84:BB84"/>
    <mergeCell ref="AC89:BB89"/>
    <mergeCell ref="AC86:BB86"/>
    <mergeCell ref="AC85:BB85"/>
    <mergeCell ref="D104:J104"/>
    <mergeCell ref="K104:W104"/>
    <mergeCell ref="D103:J103"/>
    <mergeCell ref="AC103:BB103"/>
    <mergeCell ref="K102:W102"/>
    <mergeCell ref="K94:W94"/>
    <mergeCell ref="K90:W90"/>
    <mergeCell ref="AC104:BB104"/>
    <mergeCell ref="AC92:BB92"/>
    <mergeCell ref="X98:AB98"/>
    <mergeCell ref="K96:W96"/>
    <mergeCell ref="AC105:BB105"/>
    <mergeCell ref="AV64:AW65"/>
    <mergeCell ref="AV66:AW68"/>
    <mergeCell ref="AC97:BB97"/>
    <mergeCell ref="AC95:BB95"/>
    <mergeCell ref="AC96:BB96"/>
    <mergeCell ref="AC91:BB91"/>
    <mergeCell ref="AC93:BB93"/>
    <mergeCell ref="AC82:BB82"/>
    <mergeCell ref="AC87:BB87"/>
    <mergeCell ref="BC67:BC70"/>
    <mergeCell ref="AV54:AW55"/>
    <mergeCell ref="AC90:BB90"/>
    <mergeCell ref="BC72:BC75"/>
    <mergeCell ref="AX65:AY67"/>
    <mergeCell ref="AL58:AM60"/>
    <mergeCell ref="AV76:AW78"/>
    <mergeCell ref="BC77:BC80"/>
    <mergeCell ref="AC88:BB88"/>
    <mergeCell ref="BC62:BC65"/>
    <mergeCell ref="T24:U26"/>
    <mergeCell ref="N16:O18"/>
    <mergeCell ref="A10:A38"/>
    <mergeCell ref="T61:U63"/>
    <mergeCell ref="G55:H57"/>
    <mergeCell ref="I27:J29"/>
    <mergeCell ref="C10:C13"/>
    <mergeCell ref="B10:B13"/>
    <mergeCell ref="Y44:Z46"/>
    <mergeCell ref="B30:B33"/>
    <mergeCell ref="C25:C28"/>
    <mergeCell ref="B15:B18"/>
    <mergeCell ref="B20:B23"/>
    <mergeCell ref="C20:C23"/>
    <mergeCell ref="B25:B28"/>
    <mergeCell ref="C15:C18"/>
    <mergeCell ref="BC57:BC60"/>
    <mergeCell ref="AS50:AT53"/>
    <mergeCell ref="AS31:AT34"/>
    <mergeCell ref="AG36:AH38"/>
    <mergeCell ref="AX55:AY57"/>
    <mergeCell ref="AV56:AW58"/>
    <mergeCell ref="BC47:BC50"/>
    <mergeCell ref="BC35:BC38"/>
    <mergeCell ref="BC52:BC55"/>
    <mergeCell ref="BC40:BC43"/>
    <mergeCell ref="B35:B38"/>
    <mergeCell ref="AB24:AE60"/>
    <mergeCell ref="Y36:Z38"/>
    <mergeCell ref="C30:C33"/>
    <mergeCell ref="B47:B50"/>
    <mergeCell ref="C47:C50"/>
    <mergeCell ref="B40:B43"/>
    <mergeCell ref="C40:C43"/>
    <mergeCell ref="N31:O33"/>
    <mergeCell ref="R22:S25"/>
    <mergeCell ref="AC106:BB106"/>
    <mergeCell ref="X109:AB109"/>
    <mergeCell ref="X102:AB102"/>
    <mergeCell ref="AC108:BB108"/>
    <mergeCell ref="AC109:BB109"/>
    <mergeCell ref="AC102:BB102"/>
    <mergeCell ref="AC107:BB107"/>
    <mergeCell ref="X108:AB108"/>
    <mergeCell ref="X103:AB103"/>
    <mergeCell ref="X107:AB107"/>
    <mergeCell ref="BD101:BG101"/>
    <mergeCell ref="AC100:BB100"/>
    <mergeCell ref="BD109:BG109"/>
    <mergeCell ref="BD102:BG102"/>
    <mergeCell ref="BD106:BG106"/>
    <mergeCell ref="BD107:BG107"/>
    <mergeCell ref="BD108:BG108"/>
    <mergeCell ref="BD103:BG103"/>
    <mergeCell ref="BD104:BG104"/>
    <mergeCell ref="BD105:BG105"/>
    <mergeCell ref="BD92:BG92"/>
    <mergeCell ref="BD93:BG93"/>
    <mergeCell ref="AC99:BB99"/>
    <mergeCell ref="AC101:BB101"/>
    <mergeCell ref="AC98:BB98"/>
    <mergeCell ref="BD96:BG96"/>
    <mergeCell ref="BD97:BG97"/>
    <mergeCell ref="BD98:BG98"/>
    <mergeCell ref="BD99:BG99"/>
    <mergeCell ref="BD100:BG100"/>
    <mergeCell ref="BD84:BG84"/>
    <mergeCell ref="BD85:BG85"/>
    <mergeCell ref="BD94:BG94"/>
    <mergeCell ref="BD95:BG95"/>
    <mergeCell ref="BD86:BG86"/>
    <mergeCell ref="BD87:BG87"/>
    <mergeCell ref="BD88:BG88"/>
    <mergeCell ref="BD89:BG89"/>
    <mergeCell ref="BD90:BG90"/>
    <mergeCell ref="BD91:BG91"/>
    <mergeCell ref="BD72:BD75"/>
    <mergeCell ref="BE47:BG80"/>
    <mergeCell ref="BD77:BD80"/>
    <mergeCell ref="BD62:BD65"/>
    <mergeCell ref="BD57:BD60"/>
    <mergeCell ref="BD52:BD55"/>
    <mergeCell ref="BD67:BD70"/>
    <mergeCell ref="BD47:BD50"/>
    <mergeCell ref="BC8:BG9"/>
    <mergeCell ref="BD15:BD18"/>
    <mergeCell ref="BD20:BD23"/>
    <mergeCell ref="BD25:BD28"/>
    <mergeCell ref="BD10:BD13"/>
    <mergeCell ref="BC20:BC23"/>
    <mergeCell ref="BC25:BC28"/>
    <mergeCell ref="BC10:BC13"/>
    <mergeCell ref="BC15:BC18"/>
    <mergeCell ref="BE10:BG38"/>
    <mergeCell ref="BD40:BD43"/>
    <mergeCell ref="BD83:BG83"/>
    <mergeCell ref="BD82:BG82"/>
    <mergeCell ref="X100:AB100"/>
    <mergeCell ref="X99:AB99"/>
    <mergeCell ref="AC94:BB94"/>
    <mergeCell ref="X92:AB92"/>
    <mergeCell ref="X94:AB94"/>
    <mergeCell ref="X91:AB91"/>
    <mergeCell ref="X90:AB90"/>
    <mergeCell ref="X106:AB106"/>
    <mergeCell ref="X101:AB101"/>
    <mergeCell ref="X104:AB104"/>
    <mergeCell ref="X105:AB105"/>
    <mergeCell ref="X85:AB85"/>
    <mergeCell ref="X93:AB93"/>
    <mergeCell ref="K91:W91"/>
    <mergeCell ref="K87:W87"/>
    <mergeCell ref="K88:W88"/>
    <mergeCell ref="K93:W93"/>
    <mergeCell ref="K89:W89"/>
    <mergeCell ref="X89:AB89"/>
    <mergeCell ref="X88:AB88"/>
    <mergeCell ref="X87:AB87"/>
    <mergeCell ref="B77:B80"/>
    <mergeCell ref="K84:W84"/>
    <mergeCell ref="K86:W86"/>
    <mergeCell ref="K85:W85"/>
    <mergeCell ref="G75:H77"/>
    <mergeCell ref="K82:W82"/>
    <mergeCell ref="C8:D8"/>
    <mergeCell ref="E8:BB9"/>
    <mergeCell ref="AN22:AP25"/>
    <mergeCell ref="AS14:AT17"/>
    <mergeCell ref="AL21:AM23"/>
    <mergeCell ref="AL24:AM26"/>
    <mergeCell ref="I16:J18"/>
    <mergeCell ref="AX18:AY20"/>
    <mergeCell ref="AV19:AW21"/>
    <mergeCell ref="I19:J21"/>
    <mergeCell ref="T21:U23"/>
    <mergeCell ref="X97:AB97"/>
    <mergeCell ref="X95:AB95"/>
    <mergeCell ref="D93:J93"/>
    <mergeCell ref="D96:J96"/>
    <mergeCell ref="G28:H30"/>
    <mergeCell ref="D92:J92"/>
    <mergeCell ref="D83:J83"/>
    <mergeCell ref="G38:H40"/>
    <mergeCell ref="X96:AB96"/>
    <mergeCell ref="X84:AB84"/>
    <mergeCell ref="U71:AL73"/>
    <mergeCell ref="AC83:BB83"/>
    <mergeCell ref="AS68:AT71"/>
    <mergeCell ref="AV74:AW75"/>
    <mergeCell ref="X82:AB82"/>
    <mergeCell ref="X83:AB83"/>
    <mergeCell ref="AQ70:AR72"/>
    <mergeCell ref="AX75:AY77"/>
    <mergeCell ref="K83:W83"/>
    <mergeCell ref="D108:J108"/>
    <mergeCell ref="K92:W92"/>
    <mergeCell ref="D95:J95"/>
    <mergeCell ref="D100:J100"/>
    <mergeCell ref="D99:J99"/>
    <mergeCell ref="K108:W108"/>
    <mergeCell ref="D102:J102"/>
    <mergeCell ref="D98:J98"/>
    <mergeCell ref="D105:J105"/>
    <mergeCell ref="D106:J106"/>
    <mergeCell ref="D109:J109"/>
    <mergeCell ref="K109:W109"/>
    <mergeCell ref="D97:J97"/>
    <mergeCell ref="D107:J107"/>
    <mergeCell ref="K106:W106"/>
    <mergeCell ref="D101:J101"/>
    <mergeCell ref="K101:W101"/>
    <mergeCell ref="K107:W107"/>
    <mergeCell ref="K100:W100"/>
    <mergeCell ref="K103:W103"/>
    <mergeCell ref="I30:J31"/>
    <mergeCell ref="D86:J86"/>
    <mergeCell ref="I36:J38"/>
    <mergeCell ref="D84:J84"/>
    <mergeCell ref="L14:M16"/>
    <mergeCell ref="N13:O15"/>
    <mergeCell ref="C77:C80"/>
    <mergeCell ref="N34:O36"/>
    <mergeCell ref="I54:J55"/>
    <mergeCell ref="L32:M34"/>
    <mergeCell ref="N50:O52"/>
    <mergeCell ref="I64:J66"/>
    <mergeCell ref="C62:C65"/>
    <mergeCell ref="G18:H20"/>
    <mergeCell ref="C35:C38"/>
    <mergeCell ref="D87:J87"/>
    <mergeCell ref="D94:J94"/>
    <mergeCell ref="G65:H67"/>
    <mergeCell ref="D90:J90"/>
    <mergeCell ref="D88:J88"/>
    <mergeCell ref="D85:J85"/>
    <mergeCell ref="D89:J89"/>
    <mergeCell ref="I39:J41"/>
    <mergeCell ref="D91:J91"/>
    <mergeCell ref="A47:A75"/>
    <mergeCell ref="B72:B75"/>
    <mergeCell ref="C72:C75"/>
    <mergeCell ref="C67:C70"/>
    <mergeCell ref="B52:B55"/>
    <mergeCell ref="B57:B60"/>
    <mergeCell ref="B67:B70"/>
    <mergeCell ref="C52:C55"/>
    <mergeCell ref="C57:C60"/>
    <mergeCell ref="B62:B65"/>
    <mergeCell ref="AQ13:AR15"/>
    <mergeCell ref="AQ16:AR18"/>
    <mergeCell ref="BD30:BD33"/>
    <mergeCell ref="BD35:BD38"/>
    <mergeCell ref="BC30:BC33"/>
    <mergeCell ref="AX28:AY30"/>
    <mergeCell ref="AV29:AW31"/>
    <mergeCell ref="AV17:AW18"/>
    <mergeCell ref="AQ33:AR35"/>
    <mergeCell ref="AX38:AY40"/>
    <mergeCell ref="T27:W28"/>
    <mergeCell ref="AQ52:AR54"/>
    <mergeCell ref="AV27:AW28"/>
    <mergeCell ref="L51:M53"/>
    <mergeCell ref="N53:O55"/>
    <mergeCell ref="AQ49:AR51"/>
    <mergeCell ref="AQ30:AR32"/>
    <mergeCell ref="Y41:Z43"/>
    <mergeCell ref="AV39:AW41"/>
    <mergeCell ref="AV37:AW38"/>
    <mergeCell ref="AO55:AR56"/>
    <mergeCell ref="AQ67:AR69"/>
    <mergeCell ref="AL61:AM63"/>
    <mergeCell ref="AN59:AP62"/>
    <mergeCell ref="Q59:S62"/>
    <mergeCell ref="T58:U60"/>
    <mergeCell ref="I56:J58"/>
    <mergeCell ref="D82:J82"/>
    <mergeCell ref="I67:J68"/>
    <mergeCell ref="I76:J78"/>
    <mergeCell ref="I74:J75"/>
    <mergeCell ref="L69:M71"/>
  </mergeCells>
  <printOptions horizontalCentered="1" verticalCentered="1"/>
  <pageMargins left="0" right="0" top="0.5905511811023623" bottom="0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90" zoomScaleNormal="90" workbookViewId="0" topLeftCell="A1">
      <selection activeCell="Q13" sqref="Q13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12" width="5.125" style="1" customWidth="1"/>
    <col min="13" max="15" width="8.125" style="1" customWidth="1"/>
    <col min="16" max="16" width="2.375" style="1" customWidth="1"/>
    <col min="17" max="16384" width="9.00390625" style="1" customWidth="1"/>
  </cols>
  <sheetData>
    <row r="1" spans="1:14" ht="31.5" customHeight="1">
      <c r="A1" s="366" t="s">
        <v>63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8" customHeight="1">
      <c r="A2" s="367" t="s">
        <v>87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10:16" ht="15" customHeight="1">
      <c r="J3" s="371" t="s">
        <v>237</v>
      </c>
      <c r="K3" s="371"/>
      <c r="L3" s="371"/>
      <c r="M3" s="371"/>
      <c r="N3" s="371"/>
      <c r="O3" s="371"/>
      <c r="P3" s="89"/>
    </row>
    <row r="4" spans="1:19" ht="15" thickBot="1">
      <c r="A4" s="8" t="s">
        <v>4</v>
      </c>
      <c r="B4" s="8"/>
      <c r="Q4" s="360" t="s">
        <v>17</v>
      </c>
      <c r="R4" s="360"/>
      <c r="S4" s="360"/>
    </row>
    <row r="5" spans="1:21" s="39" customFormat="1" ht="27" customHeight="1" thickBot="1">
      <c r="A5" s="381"/>
      <c r="B5" s="382"/>
      <c r="C5" s="383"/>
      <c r="D5" s="45" t="s">
        <v>66</v>
      </c>
      <c r="E5" s="4" t="s">
        <v>14</v>
      </c>
      <c r="F5" s="4" t="s">
        <v>67</v>
      </c>
      <c r="G5" s="4" t="s">
        <v>68</v>
      </c>
      <c r="H5" s="29" t="s">
        <v>61</v>
      </c>
      <c r="I5" s="71" t="s">
        <v>7</v>
      </c>
      <c r="J5" s="384" t="s">
        <v>9</v>
      </c>
      <c r="K5" s="385"/>
      <c r="L5" s="386"/>
      <c r="M5" s="9" t="s">
        <v>0</v>
      </c>
      <c r="N5" s="9" t="s">
        <v>25</v>
      </c>
      <c r="O5" s="57" t="s">
        <v>42</v>
      </c>
      <c r="P5" s="90"/>
      <c r="Q5" s="94" t="s">
        <v>18</v>
      </c>
      <c r="R5" s="1"/>
      <c r="U5" s="1"/>
    </row>
    <row r="6" spans="1:17" ht="20.25" customHeight="1">
      <c r="A6" s="372" t="s">
        <v>78</v>
      </c>
      <c r="B6" s="373"/>
      <c r="C6" s="374"/>
      <c r="D6" s="47"/>
      <c r="E6" s="20" t="s">
        <v>89</v>
      </c>
      <c r="F6" s="20"/>
      <c r="G6" s="20" t="s">
        <v>89</v>
      </c>
      <c r="H6" s="31" t="s">
        <v>89</v>
      </c>
      <c r="I6" s="72" t="s">
        <v>132</v>
      </c>
      <c r="J6" s="32">
        <f aca="true" t="shared" si="0" ref="J6:J11">COUNTIF(D6:I6,"○")</f>
        <v>3</v>
      </c>
      <c r="K6" s="13">
        <f aca="true" t="shared" si="1" ref="K6:K11">COUNTIF(D6:I6,"●")</f>
        <v>1</v>
      </c>
      <c r="L6" s="14">
        <f aca="true" t="shared" si="2" ref="L6:L11">COUNTIF(D6:I6,"△")</f>
        <v>0</v>
      </c>
      <c r="M6" s="73">
        <f aca="true" t="shared" si="3" ref="M6:M11">COUNTIF(D6:I6,"")-1</f>
        <v>1</v>
      </c>
      <c r="N6" s="74">
        <v>3</v>
      </c>
      <c r="O6" s="75">
        <v>2</v>
      </c>
      <c r="P6" s="37"/>
      <c r="Q6" s="94" t="s">
        <v>19</v>
      </c>
    </row>
    <row r="7" spans="1:17" ht="20.25" customHeight="1">
      <c r="A7" s="375" t="s">
        <v>57</v>
      </c>
      <c r="B7" s="376"/>
      <c r="C7" s="377"/>
      <c r="D7" s="19" t="s">
        <v>91</v>
      </c>
      <c r="E7" s="48"/>
      <c r="F7" s="30" t="s">
        <v>152</v>
      </c>
      <c r="G7" s="30" t="s">
        <v>89</v>
      </c>
      <c r="H7" s="30" t="s">
        <v>89</v>
      </c>
      <c r="I7" s="76" t="s">
        <v>91</v>
      </c>
      <c r="J7" s="33">
        <f t="shared" si="0"/>
        <v>2</v>
      </c>
      <c r="K7" s="15">
        <f t="shared" si="1"/>
        <v>3</v>
      </c>
      <c r="L7" s="16">
        <f t="shared" si="2"/>
        <v>0</v>
      </c>
      <c r="M7" s="77">
        <f t="shared" si="3"/>
        <v>0</v>
      </c>
      <c r="N7" s="78">
        <v>4</v>
      </c>
      <c r="O7" s="79">
        <v>4</v>
      </c>
      <c r="P7" s="37"/>
      <c r="Q7" s="94" t="s">
        <v>20</v>
      </c>
    </row>
    <row r="8" spans="1:17" ht="20.25" customHeight="1">
      <c r="A8" s="378" t="s">
        <v>56</v>
      </c>
      <c r="B8" s="379"/>
      <c r="C8" s="380"/>
      <c r="D8" s="19"/>
      <c r="E8" s="21" t="s">
        <v>89</v>
      </c>
      <c r="F8" s="48"/>
      <c r="G8" s="30" t="s">
        <v>90</v>
      </c>
      <c r="H8" s="30" t="s">
        <v>89</v>
      </c>
      <c r="I8" s="76" t="s">
        <v>89</v>
      </c>
      <c r="J8" s="33">
        <f t="shared" si="0"/>
        <v>3</v>
      </c>
      <c r="K8" s="15">
        <f t="shared" si="1"/>
        <v>0</v>
      </c>
      <c r="L8" s="16">
        <f t="shared" si="2"/>
        <v>1</v>
      </c>
      <c r="M8" s="77">
        <f t="shared" si="3"/>
        <v>1</v>
      </c>
      <c r="N8" s="78">
        <v>2</v>
      </c>
      <c r="O8" s="79">
        <v>3</v>
      </c>
      <c r="Q8" s="94" t="s">
        <v>21</v>
      </c>
    </row>
    <row r="9" spans="1:17" ht="20.25" customHeight="1">
      <c r="A9" s="378" t="s">
        <v>65</v>
      </c>
      <c r="B9" s="379"/>
      <c r="C9" s="380"/>
      <c r="D9" s="67" t="s">
        <v>91</v>
      </c>
      <c r="E9" s="21" t="s">
        <v>91</v>
      </c>
      <c r="F9" s="21" t="s">
        <v>90</v>
      </c>
      <c r="G9" s="48"/>
      <c r="H9" s="30" t="s">
        <v>89</v>
      </c>
      <c r="I9" s="80" t="s">
        <v>90</v>
      </c>
      <c r="J9" s="33">
        <f t="shared" si="0"/>
        <v>1</v>
      </c>
      <c r="K9" s="15">
        <f t="shared" si="1"/>
        <v>2</v>
      </c>
      <c r="L9" s="16">
        <f t="shared" si="2"/>
        <v>2</v>
      </c>
      <c r="M9" s="77">
        <f t="shared" si="3"/>
        <v>0</v>
      </c>
      <c r="N9" s="78">
        <v>5</v>
      </c>
      <c r="O9" s="79">
        <v>1</v>
      </c>
      <c r="Q9" s="94" t="s">
        <v>22</v>
      </c>
    </row>
    <row r="10" spans="1:17" ht="20.25" customHeight="1">
      <c r="A10" s="355" t="s">
        <v>64</v>
      </c>
      <c r="B10" s="356"/>
      <c r="C10" s="357"/>
      <c r="D10" s="81" t="s">
        <v>91</v>
      </c>
      <c r="E10" s="82" t="s">
        <v>152</v>
      </c>
      <c r="F10" s="44" t="s">
        <v>91</v>
      </c>
      <c r="G10" s="44" t="s">
        <v>91</v>
      </c>
      <c r="H10" s="48"/>
      <c r="I10" s="80" t="s">
        <v>152</v>
      </c>
      <c r="J10" s="33">
        <f t="shared" si="0"/>
        <v>0</v>
      </c>
      <c r="K10" s="15">
        <f t="shared" si="1"/>
        <v>5</v>
      </c>
      <c r="L10" s="16">
        <f t="shared" si="2"/>
        <v>0</v>
      </c>
      <c r="M10" s="77">
        <f t="shared" si="3"/>
        <v>0</v>
      </c>
      <c r="N10" s="78">
        <v>6</v>
      </c>
      <c r="O10" s="79">
        <v>3</v>
      </c>
      <c r="P10" s="37"/>
      <c r="Q10" s="93" t="s">
        <v>77</v>
      </c>
    </row>
    <row r="11" spans="1:15" ht="20.25" customHeight="1" thickBot="1">
      <c r="A11" s="368" t="s">
        <v>41</v>
      </c>
      <c r="B11" s="369"/>
      <c r="C11" s="370"/>
      <c r="D11" s="26" t="s">
        <v>89</v>
      </c>
      <c r="E11" s="22" t="s">
        <v>89</v>
      </c>
      <c r="F11" s="25" t="s">
        <v>152</v>
      </c>
      <c r="G11" s="25" t="s">
        <v>90</v>
      </c>
      <c r="H11" s="83" t="s">
        <v>89</v>
      </c>
      <c r="I11" s="84"/>
      <c r="J11" s="33">
        <f t="shared" si="0"/>
        <v>3</v>
      </c>
      <c r="K11" s="15">
        <f t="shared" si="1"/>
        <v>1</v>
      </c>
      <c r="L11" s="16">
        <f t="shared" si="2"/>
        <v>1</v>
      </c>
      <c r="M11" s="77">
        <f t="shared" si="3"/>
        <v>0</v>
      </c>
      <c r="N11" s="85">
        <v>1</v>
      </c>
      <c r="O11" s="86">
        <v>1</v>
      </c>
    </row>
    <row r="12" spans="2:16" ht="20.25" customHeight="1" thickBot="1">
      <c r="B12" s="23"/>
      <c r="C12" s="23"/>
      <c r="D12" s="35"/>
      <c r="E12" s="35"/>
      <c r="F12" s="35"/>
      <c r="G12" s="35"/>
      <c r="H12" s="35"/>
      <c r="I12" s="35"/>
      <c r="J12" s="358" t="s">
        <v>28</v>
      </c>
      <c r="K12" s="358"/>
      <c r="L12" s="359"/>
      <c r="M12" s="49">
        <f>SUM(M6:M11)/2</f>
        <v>1</v>
      </c>
      <c r="N12" s="37"/>
      <c r="O12" s="88">
        <f>SUM(O6:O11)</f>
        <v>14</v>
      </c>
      <c r="P12" s="37"/>
    </row>
    <row r="13" spans="1:14" ht="16.5" customHeight="1" thickBot="1">
      <c r="A13" s="8" t="s">
        <v>241</v>
      </c>
      <c r="B13" s="8"/>
      <c r="N13" s="68"/>
    </row>
    <row r="14" spans="1:23" ht="16.5" customHeight="1" thickBot="1">
      <c r="A14" s="6" t="s">
        <v>1</v>
      </c>
      <c r="B14" s="18" t="s">
        <v>10</v>
      </c>
      <c r="C14" s="7" t="s">
        <v>2</v>
      </c>
      <c r="D14" s="352" t="s">
        <v>35</v>
      </c>
      <c r="E14" s="353"/>
      <c r="F14" s="353"/>
      <c r="G14" s="353"/>
      <c r="H14" s="353"/>
      <c r="I14" s="353"/>
      <c r="J14" s="353"/>
      <c r="K14" s="353"/>
      <c r="L14" s="354"/>
      <c r="M14" s="353" t="s">
        <v>15</v>
      </c>
      <c r="N14" s="354"/>
      <c r="O14" s="50" t="s">
        <v>36</v>
      </c>
      <c r="P14" s="69"/>
      <c r="Q14" s="69"/>
      <c r="R14" s="69"/>
      <c r="S14" s="69"/>
      <c r="T14" s="69"/>
      <c r="U14" s="69"/>
      <c r="V14" s="69"/>
      <c r="W14" s="69"/>
    </row>
    <row r="15" spans="1:23" ht="16.5" customHeight="1" thickBot="1">
      <c r="A15" s="59" t="s">
        <v>191</v>
      </c>
      <c r="B15" s="65">
        <v>0.5833333333333334</v>
      </c>
      <c r="C15" s="60" t="s">
        <v>192</v>
      </c>
      <c r="D15" s="342" t="s">
        <v>193</v>
      </c>
      <c r="E15" s="343"/>
      <c r="F15" s="343"/>
      <c r="G15" s="343"/>
      <c r="H15" s="343"/>
      <c r="I15" s="343"/>
      <c r="J15" s="343"/>
      <c r="K15" s="343"/>
      <c r="L15" s="344"/>
      <c r="M15" s="345" t="s">
        <v>93</v>
      </c>
      <c r="N15" s="346"/>
      <c r="O15" s="96" t="s">
        <v>122</v>
      </c>
      <c r="P15" s="101" t="s">
        <v>204</v>
      </c>
      <c r="Q15" s="69"/>
      <c r="R15" s="92"/>
      <c r="S15" s="92"/>
      <c r="T15" s="92"/>
      <c r="U15" s="92"/>
      <c r="V15" s="92"/>
      <c r="W15" s="92"/>
    </row>
    <row r="16" spans="1:23" ht="16.5" customHeight="1" thickBot="1">
      <c r="A16" s="8" t="s">
        <v>52</v>
      </c>
      <c r="B16" s="8"/>
      <c r="Q16" s="69"/>
      <c r="R16" s="69"/>
      <c r="S16" s="69"/>
      <c r="T16" s="69"/>
      <c r="U16" s="69"/>
      <c r="V16" s="69"/>
      <c r="W16" s="69"/>
    </row>
    <row r="17" spans="1:23" ht="16.5" customHeight="1" thickBot="1">
      <c r="A17" s="6" t="s">
        <v>1</v>
      </c>
      <c r="B17" s="18" t="s">
        <v>10</v>
      </c>
      <c r="C17" s="7" t="s">
        <v>2</v>
      </c>
      <c r="D17" s="352" t="s">
        <v>62</v>
      </c>
      <c r="E17" s="353"/>
      <c r="F17" s="353"/>
      <c r="G17" s="353"/>
      <c r="H17" s="353"/>
      <c r="I17" s="353"/>
      <c r="J17" s="353"/>
      <c r="K17" s="353"/>
      <c r="L17" s="354"/>
      <c r="M17" s="353" t="s">
        <v>15</v>
      </c>
      <c r="N17" s="354"/>
      <c r="O17" s="50" t="s">
        <v>36</v>
      </c>
      <c r="P17" s="69"/>
      <c r="Q17" s="69"/>
      <c r="R17" s="69"/>
      <c r="S17" s="69"/>
      <c r="T17" s="69"/>
      <c r="U17" s="69"/>
      <c r="V17" s="69"/>
      <c r="W17" s="69"/>
    </row>
    <row r="18" spans="1:23" ht="16.5" customHeight="1">
      <c r="A18" s="61" t="s">
        <v>83</v>
      </c>
      <c r="B18" s="62">
        <v>0.3854166666666667</v>
      </c>
      <c r="C18" s="63" t="s">
        <v>84</v>
      </c>
      <c r="D18" s="361" t="s">
        <v>88</v>
      </c>
      <c r="E18" s="362"/>
      <c r="F18" s="362"/>
      <c r="G18" s="362"/>
      <c r="H18" s="362"/>
      <c r="I18" s="362"/>
      <c r="J18" s="362"/>
      <c r="K18" s="362"/>
      <c r="L18" s="363"/>
      <c r="M18" s="364" t="s">
        <v>85</v>
      </c>
      <c r="N18" s="365"/>
      <c r="O18" s="64" t="s">
        <v>14</v>
      </c>
      <c r="P18" s="70"/>
      <c r="Q18" s="69"/>
      <c r="R18" s="92"/>
      <c r="S18" s="92"/>
      <c r="T18" s="92"/>
      <c r="U18" s="92"/>
      <c r="V18" s="92"/>
      <c r="W18" s="92"/>
    </row>
    <row r="19" spans="1:23" ht="16.5" customHeight="1">
      <c r="A19" s="40" t="s">
        <v>83</v>
      </c>
      <c r="B19" s="41">
        <v>0.4583333333333333</v>
      </c>
      <c r="C19" s="42" t="s">
        <v>84</v>
      </c>
      <c r="D19" s="337" t="s">
        <v>104</v>
      </c>
      <c r="E19" s="338"/>
      <c r="F19" s="338"/>
      <c r="G19" s="338"/>
      <c r="H19" s="338"/>
      <c r="I19" s="338"/>
      <c r="J19" s="338"/>
      <c r="K19" s="338"/>
      <c r="L19" s="339"/>
      <c r="M19" s="340" t="s">
        <v>86</v>
      </c>
      <c r="N19" s="341"/>
      <c r="O19" s="51" t="s">
        <v>14</v>
      </c>
      <c r="P19" s="87"/>
      <c r="Q19" s="69"/>
      <c r="R19" s="69"/>
      <c r="S19" s="69"/>
      <c r="T19" s="69"/>
      <c r="U19" s="69"/>
      <c r="V19" s="69"/>
      <c r="W19" s="69"/>
    </row>
    <row r="20" spans="1:23" ht="16.5" customHeight="1">
      <c r="A20" s="40" t="s">
        <v>97</v>
      </c>
      <c r="B20" s="41">
        <v>0.5520833333333334</v>
      </c>
      <c r="C20" s="42" t="s">
        <v>99</v>
      </c>
      <c r="D20" s="337" t="s">
        <v>109</v>
      </c>
      <c r="E20" s="338"/>
      <c r="F20" s="338"/>
      <c r="G20" s="338"/>
      <c r="H20" s="338"/>
      <c r="I20" s="338"/>
      <c r="J20" s="338"/>
      <c r="K20" s="338"/>
      <c r="L20" s="339"/>
      <c r="M20" s="340" t="s">
        <v>93</v>
      </c>
      <c r="N20" s="341"/>
      <c r="O20" s="51" t="s">
        <v>14</v>
      </c>
      <c r="P20" s="70"/>
      <c r="Q20" s="69"/>
      <c r="R20" s="92"/>
      <c r="S20" s="92"/>
      <c r="T20" s="92"/>
      <c r="U20" s="92"/>
      <c r="V20" s="92"/>
      <c r="W20" s="92"/>
    </row>
    <row r="21" spans="1:23" ht="16.5" customHeight="1">
      <c r="A21" s="97" t="s">
        <v>114</v>
      </c>
      <c r="B21" s="98">
        <v>0.375</v>
      </c>
      <c r="C21" s="99" t="s">
        <v>118</v>
      </c>
      <c r="D21" s="347" t="s">
        <v>126</v>
      </c>
      <c r="E21" s="348"/>
      <c r="F21" s="348"/>
      <c r="G21" s="348"/>
      <c r="H21" s="348"/>
      <c r="I21" s="348"/>
      <c r="J21" s="348"/>
      <c r="K21" s="348"/>
      <c r="L21" s="349"/>
      <c r="M21" s="350" t="s">
        <v>93</v>
      </c>
      <c r="N21" s="351"/>
      <c r="O21" s="100" t="s">
        <v>120</v>
      </c>
      <c r="P21" s="70"/>
      <c r="Q21" s="69"/>
      <c r="R21" s="92"/>
      <c r="S21" s="92"/>
      <c r="T21" s="92"/>
      <c r="U21" s="92"/>
      <c r="V21" s="92"/>
      <c r="W21" s="92"/>
    </row>
    <row r="22" spans="1:23" ht="16.5" customHeight="1">
      <c r="A22" s="40" t="s">
        <v>117</v>
      </c>
      <c r="B22" s="41">
        <v>0.4583333333333333</v>
      </c>
      <c r="C22" s="42" t="s">
        <v>118</v>
      </c>
      <c r="D22" s="337" t="s">
        <v>127</v>
      </c>
      <c r="E22" s="338"/>
      <c r="F22" s="338"/>
      <c r="G22" s="338"/>
      <c r="H22" s="338"/>
      <c r="I22" s="338"/>
      <c r="J22" s="338"/>
      <c r="K22" s="338"/>
      <c r="L22" s="339"/>
      <c r="M22" s="340" t="s">
        <v>93</v>
      </c>
      <c r="N22" s="341"/>
      <c r="O22" s="51" t="s">
        <v>121</v>
      </c>
      <c r="P22" s="70"/>
      <c r="Q22" s="69"/>
      <c r="R22" s="92"/>
      <c r="S22" s="92"/>
      <c r="T22" s="92"/>
      <c r="U22" s="92"/>
      <c r="V22" s="92"/>
      <c r="W22" s="92"/>
    </row>
    <row r="23" spans="1:23" ht="16.5" customHeight="1">
      <c r="A23" s="40" t="s">
        <v>110</v>
      </c>
      <c r="B23" s="41">
        <v>0.4166666666666667</v>
      </c>
      <c r="C23" s="42" t="s">
        <v>119</v>
      </c>
      <c r="D23" s="337" t="s">
        <v>130</v>
      </c>
      <c r="E23" s="338"/>
      <c r="F23" s="338"/>
      <c r="G23" s="338"/>
      <c r="H23" s="338"/>
      <c r="I23" s="338"/>
      <c r="J23" s="338"/>
      <c r="K23" s="338"/>
      <c r="L23" s="339"/>
      <c r="M23" s="340" t="s">
        <v>93</v>
      </c>
      <c r="N23" s="341"/>
      <c r="O23" s="51" t="s">
        <v>122</v>
      </c>
      <c r="P23" s="70"/>
      <c r="Q23" s="69"/>
      <c r="R23" s="92"/>
      <c r="S23" s="92"/>
      <c r="T23" s="92"/>
      <c r="U23" s="92"/>
      <c r="V23" s="92"/>
      <c r="W23" s="92"/>
    </row>
    <row r="24" spans="1:23" ht="16.5" customHeight="1">
      <c r="A24" s="40" t="s">
        <v>110</v>
      </c>
      <c r="B24" s="41">
        <v>0.5833333333333334</v>
      </c>
      <c r="C24" s="42" t="s">
        <v>119</v>
      </c>
      <c r="D24" s="337" t="s">
        <v>131</v>
      </c>
      <c r="E24" s="338"/>
      <c r="F24" s="338"/>
      <c r="G24" s="338"/>
      <c r="H24" s="338"/>
      <c r="I24" s="338"/>
      <c r="J24" s="338"/>
      <c r="K24" s="338"/>
      <c r="L24" s="339"/>
      <c r="M24" s="340" t="s">
        <v>93</v>
      </c>
      <c r="N24" s="341"/>
      <c r="O24" s="51" t="s">
        <v>122</v>
      </c>
      <c r="P24" s="87"/>
      <c r="Q24" s="69"/>
      <c r="R24" s="69"/>
      <c r="S24" s="69"/>
      <c r="T24" s="69"/>
      <c r="U24" s="69"/>
      <c r="V24" s="69"/>
      <c r="W24" s="69"/>
    </row>
    <row r="25" spans="1:23" ht="16.5" customHeight="1">
      <c r="A25" s="97" t="s">
        <v>138</v>
      </c>
      <c r="B25" s="98">
        <v>0.6041666666666666</v>
      </c>
      <c r="C25" s="99" t="s">
        <v>148</v>
      </c>
      <c r="D25" s="347" t="s">
        <v>149</v>
      </c>
      <c r="E25" s="348"/>
      <c r="F25" s="348"/>
      <c r="G25" s="348"/>
      <c r="H25" s="348"/>
      <c r="I25" s="348"/>
      <c r="J25" s="348"/>
      <c r="K25" s="348"/>
      <c r="L25" s="349"/>
      <c r="M25" s="350" t="s">
        <v>93</v>
      </c>
      <c r="N25" s="351"/>
      <c r="O25" s="100" t="s">
        <v>7</v>
      </c>
      <c r="P25" s="101"/>
      <c r="Q25" s="69"/>
      <c r="R25" s="92"/>
      <c r="S25" s="92"/>
      <c r="T25" s="92"/>
      <c r="U25" s="92"/>
      <c r="V25" s="92"/>
      <c r="W25" s="92"/>
    </row>
    <row r="26" spans="1:23" ht="16.5" customHeight="1">
      <c r="A26" s="40" t="s">
        <v>138</v>
      </c>
      <c r="B26" s="41" t="s">
        <v>150</v>
      </c>
      <c r="C26" s="42" t="s">
        <v>164</v>
      </c>
      <c r="D26" s="337" t="s">
        <v>151</v>
      </c>
      <c r="E26" s="338"/>
      <c r="F26" s="338"/>
      <c r="G26" s="338"/>
      <c r="H26" s="338"/>
      <c r="I26" s="338"/>
      <c r="J26" s="338"/>
      <c r="K26" s="338"/>
      <c r="L26" s="339"/>
      <c r="M26" s="340" t="s">
        <v>93</v>
      </c>
      <c r="N26" s="341"/>
      <c r="O26" s="51" t="s">
        <v>61</v>
      </c>
      <c r="P26" s="101"/>
      <c r="Q26" s="69"/>
      <c r="R26" s="92"/>
      <c r="S26" s="92"/>
      <c r="T26" s="92"/>
      <c r="U26" s="92"/>
      <c r="V26" s="92"/>
      <c r="W26" s="92"/>
    </row>
    <row r="27" spans="1:23" ht="16.5" customHeight="1">
      <c r="A27" s="40" t="s">
        <v>160</v>
      </c>
      <c r="B27" s="41">
        <v>0.4166666666666667</v>
      </c>
      <c r="C27" s="42" t="s">
        <v>164</v>
      </c>
      <c r="D27" s="337" t="s">
        <v>166</v>
      </c>
      <c r="E27" s="338"/>
      <c r="F27" s="338"/>
      <c r="G27" s="338"/>
      <c r="H27" s="338"/>
      <c r="I27" s="338"/>
      <c r="J27" s="338"/>
      <c r="K27" s="338"/>
      <c r="L27" s="339"/>
      <c r="M27" s="340" t="s">
        <v>93</v>
      </c>
      <c r="N27" s="341"/>
      <c r="O27" s="51" t="s">
        <v>165</v>
      </c>
      <c r="P27" s="101"/>
      <c r="Q27" s="69"/>
      <c r="R27" s="92"/>
      <c r="S27" s="92"/>
      <c r="T27" s="92"/>
      <c r="U27" s="92"/>
      <c r="V27" s="92"/>
      <c r="W27" s="92"/>
    </row>
    <row r="28" spans="1:23" ht="16.5" customHeight="1">
      <c r="A28" s="40" t="s">
        <v>163</v>
      </c>
      <c r="B28" s="41">
        <v>0.5729166666666666</v>
      </c>
      <c r="C28" s="42" t="s">
        <v>164</v>
      </c>
      <c r="D28" s="337" t="s">
        <v>169</v>
      </c>
      <c r="E28" s="338"/>
      <c r="F28" s="338"/>
      <c r="G28" s="338"/>
      <c r="H28" s="338"/>
      <c r="I28" s="338"/>
      <c r="J28" s="338"/>
      <c r="K28" s="338"/>
      <c r="L28" s="339"/>
      <c r="M28" s="340" t="s">
        <v>93</v>
      </c>
      <c r="N28" s="341"/>
      <c r="O28" s="51" t="s">
        <v>61</v>
      </c>
      <c r="P28" s="101"/>
      <c r="Q28" s="69"/>
      <c r="R28" s="92"/>
      <c r="S28" s="92"/>
      <c r="T28" s="92"/>
      <c r="U28" s="92"/>
      <c r="V28" s="92"/>
      <c r="W28" s="92"/>
    </row>
    <row r="29" spans="1:23" ht="16.5" customHeight="1">
      <c r="A29" s="97" t="s">
        <v>174</v>
      </c>
      <c r="B29" s="98">
        <v>0.5833333333333334</v>
      </c>
      <c r="C29" s="99" t="s">
        <v>175</v>
      </c>
      <c r="D29" s="347" t="s">
        <v>178</v>
      </c>
      <c r="E29" s="348"/>
      <c r="F29" s="348"/>
      <c r="G29" s="348"/>
      <c r="H29" s="348"/>
      <c r="I29" s="348"/>
      <c r="J29" s="348"/>
      <c r="K29" s="348"/>
      <c r="L29" s="349"/>
      <c r="M29" s="350" t="s">
        <v>93</v>
      </c>
      <c r="N29" s="351"/>
      <c r="O29" s="100" t="s">
        <v>122</v>
      </c>
      <c r="P29" s="101"/>
      <c r="Q29" s="69"/>
      <c r="R29" s="92"/>
      <c r="S29" s="92"/>
      <c r="T29" s="92"/>
      <c r="U29" s="92"/>
      <c r="V29" s="92"/>
      <c r="W29" s="92"/>
    </row>
    <row r="30" spans="1:23" ht="16.5" customHeight="1">
      <c r="A30" s="40" t="s">
        <v>171</v>
      </c>
      <c r="B30" s="41">
        <v>0.4930555555555556</v>
      </c>
      <c r="C30" s="42" t="s">
        <v>176</v>
      </c>
      <c r="D30" s="337" t="s">
        <v>177</v>
      </c>
      <c r="E30" s="338"/>
      <c r="F30" s="338"/>
      <c r="G30" s="338"/>
      <c r="H30" s="338"/>
      <c r="I30" s="338"/>
      <c r="J30" s="338"/>
      <c r="K30" s="338"/>
      <c r="L30" s="339"/>
      <c r="M30" s="340" t="s">
        <v>93</v>
      </c>
      <c r="N30" s="341"/>
      <c r="O30" s="51" t="s">
        <v>61</v>
      </c>
      <c r="P30" s="101"/>
      <c r="Q30" s="69"/>
      <c r="R30" s="92"/>
      <c r="S30" s="92"/>
      <c r="T30" s="92"/>
      <c r="U30" s="92"/>
      <c r="V30" s="92"/>
      <c r="W30" s="92"/>
    </row>
    <row r="31" spans="1:23" ht="16.5" customHeight="1" thickBot="1">
      <c r="A31" s="59" t="s">
        <v>182</v>
      </c>
      <c r="B31" s="65">
        <v>0.4166666666666667</v>
      </c>
      <c r="C31" s="60" t="s">
        <v>99</v>
      </c>
      <c r="D31" s="342" t="s">
        <v>185</v>
      </c>
      <c r="E31" s="343"/>
      <c r="F31" s="343"/>
      <c r="G31" s="343"/>
      <c r="H31" s="343"/>
      <c r="I31" s="343"/>
      <c r="J31" s="343"/>
      <c r="K31" s="343"/>
      <c r="L31" s="344"/>
      <c r="M31" s="345" t="s">
        <v>93</v>
      </c>
      <c r="N31" s="346"/>
      <c r="O31" s="96" t="s">
        <v>14</v>
      </c>
      <c r="P31" s="101"/>
      <c r="Q31" s="69"/>
      <c r="R31" s="92"/>
      <c r="S31" s="92"/>
      <c r="T31" s="92"/>
      <c r="U31" s="92"/>
      <c r="V31" s="92"/>
      <c r="W31" s="92"/>
    </row>
  </sheetData>
  <mergeCells count="47">
    <mergeCell ref="D23:L23"/>
    <mergeCell ref="M23:N23"/>
    <mergeCell ref="D24:L24"/>
    <mergeCell ref="M24:N24"/>
    <mergeCell ref="D21:L21"/>
    <mergeCell ref="M21:N21"/>
    <mergeCell ref="D22:L22"/>
    <mergeCell ref="M22:N22"/>
    <mergeCell ref="A1:N1"/>
    <mergeCell ref="A2:N2"/>
    <mergeCell ref="A11:C11"/>
    <mergeCell ref="J3:O3"/>
    <mergeCell ref="A6:C6"/>
    <mergeCell ref="A7:C7"/>
    <mergeCell ref="A8:C8"/>
    <mergeCell ref="A5:C5"/>
    <mergeCell ref="J5:L5"/>
    <mergeCell ref="A9:C9"/>
    <mergeCell ref="Q4:S4"/>
    <mergeCell ref="D19:L19"/>
    <mergeCell ref="M19:N19"/>
    <mergeCell ref="M14:N14"/>
    <mergeCell ref="D18:L18"/>
    <mergeCell ref="M18:N18"/>
    <mergeCell ref="M15:N15"/>
    <mergeCell ref="A10:C10"/>
    <mergeCell ref="J12:L12"/>
    <mergeCell ref="D14:L14"/>
    <mergeCell ref="D15:L15"/>
    <mergeCell ref="D20:L20"/>
    <mergeCell ref="M20:N20"/>
    <mergeCell ref="D17:L17"/>
    <mergeCell ref="M17:N17"/>
    <mergeCell ref="D27:L27"/>
    <mergeCell ref="M27:N27"/>
    <mergeCell ref="D25:L25"/>
    <mergeCell ref="M25:N25"/>
    <mergeCell ref="D26:L26"/>
    <mergeCell ref="M26:N26"/>
    <mergeCell ref="D28:L28"/>
    <mergeCell ref="M28:N28"/>
    <mergeCell ref="D29:L29"/>
    <mergeCell ref="M29:N29"/>
    <mergeCell ref="D30:L30"/>
    <mergeCell ref="M30:N30"/>
    <mergeCell ref="D31:L31"/>
    <mergeCell ref="M31:N31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zoomScale="90" zoomScaleNormal="90" workbookViewId="0" topLeftCell="A5">
      <selection activeCell="Q11" sqref="Q11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2" width="5.125" style="1" customWidth="1"/>
    <col min="13" max="14" width="8.125" style="1" customWidth="1"/>
    <col min="15" max="15" width="9.00390625" style="1" customWidth="1"/>
    <col min="16" max="16" width="1.25" style="1" customWidth="1"/>
    <col min="17" max="17" width="9.00390625" style="1" customWidth="1"/>
    <col min="18" max="21" width="4.25390625" style="1" customWidth="1"/>
    <col min="22" max="22" width="6.00390625" style="1" customWidth="1"/>
    <col min="23" max="23" width="5.625" style="1" customWidth="1"/>
    <col min="24" max="16384" width="9.00390625" style="1" customWidth="1"/>
  </cols>
  <sheetData>
    <row r="1" spans="1:14" ht="31.5" customHeight="1">
      <c r="A1" s="366" t="str">
        <f>Ａブロック!A1</f>
        <v>第１０回さわやかカップ教育リーグ・予選ブロック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54"/>
    </row>
    <row r="2" spans="1:14" ht="18" customHeight="1">
      <c r="A2" s="367" t="str">
        <f>Ａブロック!A2</f>
        <v>2012年11月 3日～2013年 1月20日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55"/>
    </row>
    <row r="3" spans="10:16" ht="15" customHeight="1">
      <c r="J3" s="371" t="str">
        <f>Ａブロック!J3</f>
        <v>【2013. 1.27現在】</v>
      </c>
      <c r="K3" s="371"/>
      <c r="L3" s="371"/>
      <c r="M3" s="371"/>
      <c r="N3" s="371"/>
      <c r="O3" s="371"/>
      <c r="P3" s="89"/>
    </row>
    <row r="4" spans="1:19" ht="15" thickBot="1">
      <c r="A4" s="8" t="s">
        <v>12</v>
      </c>
      <c r="B4" s="8"/>
      <c r="Q4" s="360" t="s">
        <v>17</v>
      </c>
      <c r="R4" s="360"/>
      <c r="S4" s="360"/>
    </row>
    <row r="5" spans="1:21" s="39" customFormat="1" ht="27" customHeight="1" thickBot="1">
      <c r="A5" s="381"/>
      <c r="B5" s="382"/>
      <c r="C5" s="383"/>
      <c r="D5" s="45" t="s">
        <v>76</v>
      </c>
      <c r="E5" s="4" t="s">
        <v>27</v>
      </c>
      <c r="F5" s="4" t="s">
        <v>59</v>
      </c>
      <c r="G5" s="4" t="s">
        <v>49</v>
      </c>
      <c r="H5" s="29" t="s">
        <v>54</v>
      </c>
      <c r="I5" s="71" t="s">
        <v>11</v>
      </c>
      <c r="J5" s="384" t="s">
        <v>9</v>
      </c>
      <c r="K5" s="385"/>
      <c r="L5" s="386"/>
      <c r="M5" s="9" t="s">
        <v>0</v>
      </c>
      <c r="N5" s="9" t="s">
        <v>25</v>
      </c>
      <c r="O5" s="57" t="s">
        <v>42</v>
      </c>
      <c r="P5" s="90"/>
      <c r="Q5" s="94" t="s">
        <v>18</v>
      </c>
      <c r="R5" s="1"/>
      <c r="U5" s="1"/>
    </row>
    <row r="6" spans="1:17" ht="20.25" customHeight="1">
      <c r="A6" s="372" t="s">
        <v>79</v>
      </c>
      <c r="B6" s="373"/>
      <c r="C6" s="374"/>
      <c r="D6" s="47"/>
      <c r="E6" s="20" t="s">
        <v>91</v>
      </c>
      <c r="F6" s="20" t="s">
        <v>91</v>
      </c>
      <c r="G6" s="20" t="s">
        <v>91</v>
      </c>
      <c r="H6" s="31"/>
      <c r="I6" s="72" t="s">
        <v>91</v>
      </c>
      <c r="J6" s="32">
        <f aca="true" t="shared" si="0" ref="J6:J11">COUNTIF(D6:I6,"○")</f>
        <v>0</v>
      </c>
      <c r="K6" s="13">
        <f aca="true" t="shared" si="1" ref="K6:K11">COUNTIF(D6:I6,"●")</f>
        <v>4</v>
      </c>
      <c r="L6" s="14">
        <f aca="true" t="shared" si="2" ref="L6:L11">COUNTIF(D6:I6,"△")</f>
        <v>0</v>
      </c>
      <c r="M6" s="73">
        <f aca="true" t="shared" si="3" ref="M6:M11">COUNTIF(D6:I6,"")-1</f>
        <v>1</v>
      </c>
      <c r="N6" s="74">
        <v>6</v>
      </c>
      <c r="O6" s="75"/>
      <c r="P6" s="37"/>
      <c r="Q6" s="94" t="s">
        <v>19</v>
      </c>
    </row>
    <row r="7" spans="1:17" ht="20.25" customHeight="1">
      <c r="A7" s="390" t="s">
        <v>24</v>
      </c>
      <c r="B7" s="376"/>
      <c r="C7" s="377"/>
      <c r="D7" s="19" t="s">
        <v>106</v>
      </c>
      <c r="E7" s="48"/>
      <c r="F7" s="30" t="s">
        <v>152</v>
      </c>
      <c r="G7" s="30" t="s">
        <v>90</v>
      </c>
      <c r="H7" s="30" t="s">
        <v>91</v>
      </c>
      <c r="I7" s="115" t="s">
        <v>152</v>
      </c>
      <c r="J7" s="33">
        <f t="shared" si="0"/>
        <v>1</v>
      </c>
      <c r="K7" s="15">
        <f t="shared" si="1"/>
        <v>3</v>
      </c>
      <c r="L7" s="16">
        <f t="shared" si="2"/>
        <v>1</v>
      </c>
      <c r="M7" s="77">
        <f t="shared" si="3"/>
        <v>0</v>
      </c>
      <c r="N7" s="78">
        <v>5</v>
      </c>
      <c r="O7" s="79">
        <v>3</v>
      </c>
      <c r="P7" s="37"/>
      <c r="Q7" s="94" t="s">
        <v>20</v>
      </c>
    </row>
    <row r="8" spans="1:17" ht="20.25" customHeight="1">
      <c r="A8" s="378" t="s">
        <v>58</v>
      </c>
      <c r="B8" s="379"/>
      <c r="C8" s="389"/>
      <c r="D8" s="19" t="s">
        <v>89</v>
      </c>
      <c r="E8" s="21" t="s">
        <v>89</v>
      </c>
      <c r="F8" s="48"/>
      <c r="G8" s="108" t="s">
        <v>293</v>
      </c>
      <c r="H8" s="108" t="s">
        <v>89</v>
      </c>
      <c r="I8" s="76" t="s">
        <v>89</v>
      </c>
      <c r="J8" s="33">
        <f t="shared" si="0"/>
        <v>5</v>
      </c>
      <c r="K8" s="15">
        <f t="shared" si="1"/>
        <v>0</v>
      </c>
      <c r="L8" s="16">
        <f t="shared" si="2"/>
        <v>0</v>
      </c>
      <c r="M8" s="77">
        <f t="shared" si="3"/>
        <v>0</v>
      </c>
      <c r="N8" s="78">
        <v>1</v>
      </c>
      <c r="O8" s="79">
        <v>2</v>
      </c>
      <c r="Q8" s="94" t="s">
        <v>21</v>
      </c>
    </row>
    <row r="9" spans="1:17" ht="20.25" customHeight="1">
      <c r="A9" s="378" t="s">
        <v>40</v>
      </c>
      <c r="B9" s="379"/>
      <c r="C9" s="389"/>
      <c r="D9" s="67" t="s">
        <v>89</v>
      </c>
      <c r="E9" s="21" t="s">
        <v>90</v>
      </c>
      <c r="F9" s="109" t="s">
        <v>211</v>
      </c>
      <c r="G9" s="48"/>
      <c r="H9" s="30" t="s">
        <v>152</v>
      </c>
      <c r="I9" s="80" t="s">
        <v>211</v>
      </c>
      <c r="J9" s="33">
        <f t="shared" si="0"/>
        <v>1</v>
      </c>
      <c r="K9" s="15">
        <f t="shared" si="1"/>
        <v>3</v>
      </c>
      <c r="L9" s="16">
        <f t="shared" si="2"/>
        <v>1</v>
      </c>
      <c r="M9" s="77">
        <f t="shared" si="3"/>
        <v>0</v>
      </c>
      <c r="N9" s="78">
        <v>4</v>
      </c>
      <c r="O9" s="79"/>
      <c r="Q9" s="94" t="s">
        <v>22</v>
      </c>
    </row>
    <row r="10" spans="1:17" ht="20.25" customHeight="1">
      <c r="A10" s="355" t="s">
        <v>69</v>
      </c>
      <c r="B10" s="356"/>
      <c r="C10" s="357"/>
      <c r="D10" s="81"/>
      <c r="E10" s="82" t="s">
        <v>89</v>
      </c>
      <c r="F10" s="114" t="s">
        <v>146</v>
      </c>
      <c r="G10" s="44" t="s">
        <v>89</v>
      </c>
      <c r="H10" s="48"/>
      <c r="I10" s="80" t="s">
        <v>89</v>
      </c>
      <c r="J10" s="33">
        <f t="shared" si="0"/>
        <v>3</v>
      </c>
      <c r="K10" s="15">
        <f t="shared" si="1"/>
        <v>1</v>
      </c>
      <c r="L10" s="16">
        <f t="shared" si="2"/>
        <v>0</v>
      </c>
      <c r="M10" s="77">
        <f t="shared" si="3"/>
        <v>1</v>
      </c>
      <c r="N10" s="78">
        <v>3</v>
      </c>
      <c r="O10" s="79">
        <v>1</v>
      </c>
      <c r="P10" s="37"/>
      <c r="Q10" s="93" t="s">
        <v>77</v>
      </c>
    </row>
    <row r="11" spans="1:15" ht="20.25" customHeight="1" thickBot="1">
      <c r="A11" s="368" t="s">
        <v>23</v>
      </c>
      <c r="B11" s="369"/>
      <c r="C11" s="370"/>
      <c r="D11" s="26" t="s">
        <v>89</v>
      </c>
      <c r="E11" s="110" t="s">
        <v>89</v>
      </c>
      <c r="F11" s="25" t="s">
        <v>152</v>
      </c>
      <c r="G11" s="25" t="s">
        <v>89</v>
      </c>
      <c r="H11" s="83" t="s">
        <v>152</v>
      </c>
      <c r="I11" s="84"/>
      <c r="J11" s="33">
        <f t="shared" si="0"/>
        <v>3</v>
      </c>
      <c r="K11" s="15">
        <f t="shared" si="1"/>
        <v>2</v>
      </c>
      <c r="L11" s="16">
        <f t="shared" si="2"/>
        <v>0</v>
      </c>
      <c r="M11" s="77">
        <f t="shared" si="3"/>
        <v>0</v>
      </c>
      <c r="N11" s="85">
        <v>2</v>
      </c>
      <c r="O11" s="86">
        <v>8</v>
      </c>
    </row>
    <row r="12" spans="2:16" ht="20.25" customHeight="1" thickBot="1">
      <c r="B12" s="23"/>
      <c r="C12" s="23"/>
      <c r="D12" s="35"/>
      <c r="E12" s="35"/>
      <c r="F12" s="35"/>
      <c r="G12" s="35"/>
      <c r="H12" s="35"/>
      <c r="I12" s="35"/>
      <c r="J12" s="358" t="s">
        <v>28</v>
      </c>
      <c r="K12" s="358"/>
      <c r="L12" s="359"/>
      <c r="M12" s="49">
        <f>SUM(M6:M11)/2</f>
        <v>1</v>
      </c>
      <c r="N12" s="37"/>
      <c r="O12" s="88">
        <f>SUM(O6:O11)</f>
        <v>14</v>
      </c>
      <c r="P12" s="37"/>
    </row>
    <row r="13" spans="1:21" ht="16.5" customHeight="1" thickBot="1">
      <c r="A13" s="8" t="str">
        <f>Ａブロック!A13</f>
        <v>＜今週の試合結果＞</v>
      </c>
      <c r="B13" s="8"/>
      <c r="N13" s="68"/>
      <c r="Q13" s="69"/>
      <c r="R13" s="387" t="s">
        <v>298</v>
      </c>
      <c r="S13" s="388"/>
      <c r="T13" s="387" t="s">
        <v>49</v>
      </c>
      <c r="U13" s="388"/>
    </row>
    <row r="14" spans="1:21" ht="16.5" customHeight="1" thickBot="1">
      <c r="A14" s="6" t="s">
        <v>1</v>
      </c>
      <c r="B14" s="18" t="s">
        <v>10</v>
      </c>
      <c r="C14" s="7" t="s">
        <v>2</v>
      </c>
      <c r="D14" s="352" t="s">
        <v>35</v>
      </c>
      <c r="E14" s="353"/>
      <c r="F14" s="353"/>
      <c r="G14" s="353"/>
      <c r="H14" s="353"/>
      <c r="I14" s="353"/>
      <c r="J14" s="353"/>
      <c r="K14" s="353"/>
      <c r="L14" s="354"/>
      <c r="M14" s="353" t="s">
        <v>15</v>
      </c>
      <c r="N14" s="354"/>
      <c r="O14" s="50" t="s">
        <v>36</v>
      </c>
      <c r="P14" s="69"/>
      <c r="Q14" s="69"/>
      <c r="R14" s="182" t="s">
        <v>294</v>
      </c>
      <c r="S14" s="182" t="s">
        <v>295</v>
      </c>
      <c r="T14" s="182" t="s">
        <v>294</v>
      </c>
      <c r="U14" s="182" t="s">
        <v>295</v>
      </c>
    </row>
    <row r="15" spans="1:23" ht="16.5" customHeight="1">
      <c r="A15" s="40" t="s">
        <v>229</v>
      </c>
      <c r="B15" s="98">
        <v>0.5416666666666666</v>
      </c>
      <c r="C15" s="99" t="s">
        <v>230</v>
      </c>
      <c r="D15" s="347" t="s">
        <v>292</v>
      </c>
      <c r="E15" s="348"/>
      <c r="F15" s="348"/>
      <c r="G15" s="348"/>
      <c r="H15" s="348"/>
      <c r="I15" s="348"/>
      <c r="J15" s="348"/>
      <c r="K15" s="348"/>
      <c r="L15" s="349"/>
      <c r="M15" s="348" t="s">
        <v>93</v>
      </c>
      <c r="N15" s="349"/>
      <c r="O15" s="100" t="s">
        <v>59</v>
      </c>
      <c r="P15" s="101"/>
      <c r="Q15" s="183" t="s">
        <v>76</v>
      </c>
      <c r="R15" s="183">
        <v>8</v>
      </c>
      <c r="S15" s="183">
        <v>1</v>
      </c>
      <c r="T15" s="183">
        <v>11</v>
      </c>
      <c r="U15" s="183">
        <v>0</v>
      </c>
      <c r="V15" s="92"/>
      <c r="W15" s="92"/>
    </row>
    <row r="16" spans="1:23" ht="16.5" customHeight="1">
      <c r="A16" s="40" t="s">
        <v>229</v>
      </c>
      <c r="B16" s="98">
        <v>0.5833333333333334</v>
      </c>
      <c r="C16" s="99" t="s">
        <v>159</v>
      </c>
      <c r="D16" s="347" t="s">
        <v>239</v>
      </c>
      <c r="E16" s="348"/>
      <c r="F16" s="348"/>
      <c r="G16" s="348"/>
      <c r="H16" s="348"/>
      <c r="I16" s="348"/>
      <c r="J16" s="348"/>
      <c r="K16" s="348"/>
      <c r="L16" s="349"/>
      <c r="M16" s="348" t="s">
        <v>93</v>
      </c>
      <c r="N16" s="349"/>
      <c r="O16" s="100" t="s">
        <v>11</v>
      </c>
      <c r="P16" s="101"/>
      <c r="Q16" s="183" t="s">
        <v>298</v>
      </c>
      <c r="R16" s="183" t="s">
        <v>299</v>
      </c>
      <c r="S16" s="183" t="s">
        <v>299</v>
      </c>
      <c r="T16" s="183">
        <v>2</v>
      </c>
      <c r="U16" s="183">
        <v>2</v>
      </c>
      <c r="V16" s="92"/>
      <c r="W16" s="92"/>
    </row>
    <row r="17" spans="1:23" ht="16.5" customHeight="1" thickBot="1">
      <c r="A17" s="59" t="s">
        <v>231</v>
      </c>
      <c r="B17" s="65">
        <v>0.576388888888889</v>
      </c>
      <c r="C17" s="60" t="s">
        <v>232</v>
      </c>
      <c r="D17" s="342" t="s">
        <v>242</v>
      </c>
      <c r="E17" s="343"/>
      <c r="F17" s="343"/>
      <c r="G17" s="343"/>
      <c r="H17" s="343"/>
      <c r="I17" s="343"/>
      <c r="J17" s="343"/>
      <c r="K17" s="343"/>
      <c r="L17" s="344"/>
      <c r="M17" s="343" t="s">
        <v>93</v>
      </c>
      <c r="N17" s="344"/>
      <c r="O17" s="96" t="s">
        <v>233</v>
      </c>
      <c r="P17" s="101"/>
      <c r="Q17" s="183" t="s">
        <v>59</v>
      </c>
      <c r="R17" s="183">
        <v>4</v>
      </c>
      <c r="S17" s="183">
        <v>7</v>
      </c>
      <c r="T17" s="183">
        <v>0</v>
      </c>
      <c r="U17" s="183">
        <v>1</v>
      </c>
      <c r="V17" s="92"/>
      <c r="W17" s="92"/>
    </row>
    <row r="18" spans="1:23" ht="16.5" customHeight="1" thickBot="1">
      <c r="A18" s="8" t="str">
        <f>Ａブロック!A16</f>
        <v>＜今までの試合結果＞</v>
      </c>
      <c r="B18" s="8"/>
      <c r="Q18" s="183" t="s">
        <v>49</v>
      </c>
      <c r="R18" s="183">
        <v>2</v>
      </c>
      <c r="S18" s="183">
        <v>2</v>
      </c>
      <c r="T18" s="183" t="s">
        <v>299</v>
      </c>
      <c r="U18" s="183" t="s">
        <v>299</v>
      </c>
      <c r="V18" s="69"/>
      <c r="W18" s="69"/>
    </row>
    <row r="19" spans="1:23" ht="16.5" customHeight="1" thickBot="1">
      <c r="A19" s="6" t="s">
        <v>1</v>
      </c>
      <c r="B19" s="18" t="s">
        <v>10</v>
      </c>
      <c r="C19" s="7" t="s">
        <v>2</v>
      </c>
      <c r="D19" s="352" t="s">
        <v>62</v>
      </c>
      <c r="E19" s="353"/>
      <c r="F19" s="353"/>
      <c r="G19" s="353"/>
      <c r="H19" s="353"/>
      <c r="I19" s="353"/>
      <c r="J19" s="353"/>
      <c r="K19" s="353"/>
      <c r="L19" s="354"/>
      <c r="M19" s="353" t="s">
        <v>15</v>
      </c>
      <c r="N19" s="354"/>
      <c r="O19" s="50" t="s">
        <v>36</v>
      </c>
      <c r="P19" s="69"/>
      <c r="Q19" s="183" t="s">
        <v>54</v>
      </c>
      <c r="R19" s="183">
        <v>1</v>
      </c>
      <c r="S19" s="183">
        <v>15</v>
      </c>
      <c r="T19" s="183">
        <v>1</v>
      </c>
      <c r="U19" s="183">
        <v>10</v>
      </c>
      <c r="V19" s="69"/>
      <c r="W19" s="69"/>
    </row>
    <row r="20" spans="1:23" ht="16.5" customHeight="1">
      <c r="A20" s="61" t="s">
        <v>95</v>
      </c>
      <c r="B20" s="62">
        <v>0.5416666666666666</v>
      </c>
      <c r="C20" s="63" t="s">
        <v>98</v>
      </c>
      <c r="D20" s="361" t="s">
        <v>105</v>
      </c>
      <c r="E20" s="362"/>
      <c r="F20" s="362"/>
      <c r="G20" s="362"/>
      <c r="H20" s="362"/>
      <c r="I20" s="362"/>
      <c r="J20" s="362"/>
      <c r="K20" s="362"/>
      <c r="L20" s="363"/>
      <c r="M20" s="362" t="s">
        <v>93</v>
      </c>
      <c r="N20" s="363"/>
      <c r="O20" s="64" t="s">
        <v>27</v>
      </c>
      <c r="P20" s="70"/>
      <c r="Q20" s="183" t="s">
        <v>11</v>
      </c>
      <c r="R20" s="183">
        <v>0</v>
      </c>
      <c r="S20" s="183">
        <v>6</v>
      </c>
      <c r="T20" s="183">
        <v>3</v>
      </c>
      <c r="U20" s="183">
        <v>4</v>
      </c>
      <c r="V20" s="92"/>
      <c r="W20" s="92"/>
    </row>
    <row r="21" spans="1:23" ht="16.5" customHeight="1">
      <c r="A21" s="40" t="s">
        <v>138</v>
      </c>
      <c r="B21" s="41">
        <v>0.3958333333333333</v>
      </c>
      <c r="C21" s="42" t="s">
        <v>143</v>
      </c>
      <c r="D21" s="337" t="s">
        <v>155</v>
      </c>
      <c r="E21" s="338"/>
      <c r="F21" s="338"/>
      <c r="G21" s="338"/>
      <c r="H21" s="338"/>
      <c r="I21" s="338"/>
      <c r="J21" s="338"/>
      <c r="K21" s="338"/>
      <c r="L21" s="339"/>
      <c r="M21" s="338" t="s">
        <v>93</v>
      </c>
      <c r="N21" s="339"/>
      <c r="O21" s="51" t="s">
        <v>144</v>
      </c>
      <c r="P21" s="70"/>
      <c r="Q21" s="183" t="s">
        <v>296</v>
      </c>
      <c r="R21" s="183">
        <f>SUM(R15:R20)</f>
        <v>15</v>
      </c>
      <c r="S21" s="183">
        <f>SUM(S15:S20)</f>
        <v>31</v>
      </c>
      <c r="T21" s="183">
        <f>SUM(T15:T20)</f>
        <v>17</v>
      </c>
      <c r="U21" s="183">
        <f>SUM(U15:U20)</f>
        <v>17</v>
      </c>
      <c r="V21" s="92"/>
      <c r="W21" s="92"/>
    </row>
    <row r="22" spans="1:23" ht="16.5" customHeight="1">
      <c r="A22" s="40" t="s">
        <v>158</v>
      </c>
      <c r="B22" s="41">
        <v>0.5416666666666666</v>
      </c>
      <c r="C22" s="42" t="s">
        <v>159</v>
      </c>
      <c r="D22" s="337" t="s">
        <v>168</v>
      </c>
      <c r="E22" s="338"/>
      <c r="F22" s="338"/>
      <c r="G22" s="338"/>
      <c r="H22" s="338"/>
      <c r="I22" s="338"/>
      <c r="J22" s="338"/>
      <c r="K22" s="338"/>
      <c r="L22" s="339"/>
      <c r="M22" s="338" t="s">
        <v>93</v>
      </c>
      <c r="N22" s="339"/>
      <c r="O22" s="51" t="s">
        <v>11</v>
      </c>
      <c r="P22" s="70"/>
      <c r="Q22" s="183" t="s">
        <v>297</v>
      </c>
      <c r="R22" s="387">
        <f>R21-S21</f>
        <v>-16</v>
      </c>
      <c r="S22" s="388"/>
      <c r="T22" s="387">
        <f>T21-U21</f>
        <v>0</v>
      </c>
      <c r="U22" s="388"/>
      <c r="V22" s="92"/>
      <c r="W22" s="92"/>
    </row>
    <row r="23" spans="1:23" ht="16.5" customHeight="1">
      <c r="A23" s="97" t="s">
        <v>196</v>
      </c>
      <c r="B23" s="98">
        <v>0.5833333333333334</v>
      </c>
      <c r="C23" s="99" t="s">
        <v>159</v>
      </c>
      <c r="D23" s="347" t="s">
        <v>207</v>
      </c>
      <c r="E23" s="348"/>
      <c r="F23" s="348"/>
      <c r="G23" s="348"/>
      <c r="H23" s="348"/>
      <c r="I23" s="348"/>
      <c r="J23" s="348"/>
      <c r="K23" s="348"/>
      <c r="L23" s="349"/>
      <c r="M23" s="348" t="s">
        <v>93</v>
      </c>
      <c r="N23" s="349"/>
      <c r="O23" s="100" t="s">
        <v>11</v>
      </c>
      <c r="P23" s="101"/>
      <c r="Q23" s="183" t="s">
        <v>3</v>
      </c>
      <c r="R23" s="387" t="s">
        <v>300</v>
      </c>
      <c r="S23" s="388"/>
      <c r="T23" s="387" t="s">
        <v>301</v>
      </c>
      <c r="U23" s="388"/>
      <c r="V23" s="92"/>
      <c r="W23" s="92"/>
    </row>
    <row r="24" spans="1:23" ht="16.5" customHeight="1">
      <c r="A24" s="40" t="s">
        <v>210</v>
      </c>
      <c r="B24" s="98">
        <v>0.4375</v>
      </c>
      <c r="C24" s="99" t="s">
        <v>159</v>
      </c>
      <c r="D24" s="347" t="s">
        <v>217</v>
      </c>
      <c r="E24" s="348"/>
      <c r="F24" s="348"/>
      <c r="G24" s="348"/>
      <c r="H24" s="348"/>
      <c r="I24" s="348"/>
      <c r="J24" s="348"/>
      <c r="K24" s="348"/>
      <c r="L24" s="349"/>
      <c r="M24" s="348" t="s">
        <v>93</v>
      </c>
      <c r="N24" s="349"/>
      <c r="O24" s="100" t="s">
        <v>11</v>
      </c>
      <c r="P24" s="87"/>
      <c r="Q24" s="69"/>
      <c r="R24" s="69"/>
      <c r="S24" s="69"/>
      <c r="T24" s="69"/>
      <c r="U24" s="69"/>
      <c r="V24" s="69"/>
      <c r="W24" s="69"/>
    </row>
    <row r="25" spans="1:15" ht="13.5">
      <c r="A25" s="40" t="s">
        <v>210</v>
      </c>
      <c r="B25" s="98">
        <v>0.5</v>
      </c>
      <c r="C25" s="99" t="s">
        <v>159</v>
      </c>
      <c r="D25" s="347" t="s">
        <v>226</v>
      </c>
      <c r="E25" s="348"/>
      <c r="F25" s="348"/>
      <c r="G25" s="348"/>
      <c r="H25" s="348"/>
      <c r="I25" s="348"/>
      <c r="J25" s="348"/>
      <c r="K25" s="348"/>
      <c r="L25" s="349"/>
      <c r="M25" s="348" t="s">
        <v>93</v>
      </c>
      <c r="N25" s="349"/>
      <c r="O25" s="100" t="s">
        <v>11</v>
      </c>
    </row>
    <row r="26" spans="1:15" ht="13.5">
      <c r="A26" s="40" t="s">
        <v>210</v>
      </c>
      <c r="B26" s="41">
        <v>0.625</v>
      </c>
      <c r="C26" s="42" t="s">
        <v>224</v>
      </c>
      <c r="D26" s="337" t="s">
        <v>225</v>
      </c>
      <c r="E26" s="338"/>
      <c r="F26" s="338"/>
      <c r="G26" s="338"/>
      <c r="H26" s="338"/>
      <c r="I26" s="338"/>
      <c r="J26" s="338"/>
      <c r="K26" s="338"/>
      <c r="L26" s="339"/>
      <c r="M26" s="338" t="s">
        <v>93</v>
      </c>
      <c r="N26" s="339"/>
      <c r="O26" s="51" t="s">
        <v>27</v>
      </c>
    </row>
    <row r="27" spans="1:15" ht="13.5">
      <c r="A27" s="40" t="s">
        <v>208</v>
      </c>
      <c r="B27" s="98">
        <v>0.3541666666666667</v>
      </c>
      <c r="C27" s="99" t="s">
        <v>159</v>
      </c>
      <c r="D27" s="347" t="s">
        <v>218</v>
      </c>
      <c r="E27" s="348"/>
      <c r="F27" s="348"/>
      <c r="G27" s="348"/>
      <c r="H27" s="348"/>
      <c r="I27" s="348"/>
      <c r="J27" s="348"/>
      <c r="K27" s="348"/>
      <c r="L27" s="349"/>
      <c r="M27" s="348" t="s">
        <v>93</v>
      </c>
      <c r="N27" s="349"/>
      <c r="O27" s="100" t="s">
        <v>11</v>
      </c>
    </row>
    <row r="28" spans="1:15" ht="13.5">
      <c r="A28" s="40" t="s">
        <v>208</v>
      </c>
      <c r="B28" s="98">
        <v>0.4166666666666667</v>
      </c>
      <c r="C28" s="99" t="s">
        <v>159</v>
      </c>
      <c r="D28" s="347" t="s">
        <v>227</v>
      </c>
      <c r="E28" s="348"/>
      <c r="F28" s="348"/>
      <c r="G28" s="348"/>
      <c r="H28" s="348"/>
      <c r="I28" s="348"/>
      <c r="J28" s="348"/>
      <c r="K28" s="348"/>
      <c r="L28" s="349"/>
      <c r="M28" s="348" t="s">
        <v>93</v>
      </c>
      <c r="N28" s="349"/>
      <c r="O28" s="100" t="s">
        <v>11</v>
      </c>
    </row>
    <row r="29" spans="1:15" ht="13.5">
      <c r="A29" s="40" t="s">
        <v>208</v>
      </c>
      <c r="B29" s="98">
        <v>0.4791666666666667</v>
      </c>
      <c r="C29" s="99" t="s">
        <v>159</v>
      </c>
      <c r="D29" s="347" t="s">
        <v>219</v>
      </c>
      <c r="E29" s="348"/>
      <c r="F29" s="348"/>
      <c r="G29" s="348"/>
      <c r="H29" s="348"/>
      <c r="I29" s="348"/>
      <c r="J29" s="348"/>
      <c r="K29" s="348"/>
      <c r="L29" s="349"/>
      <c r="M29" s="348" t="s">
        <v>93</v>
      </c>
      <c r="N29" s="349"/>
      <c r="O29" s="100" t="s">
        <v>11</v>
      </c>
    </row>
    <row r="30" spans="1:15" ht="14.25" thickBot="1">
      <c r="A30" s="53" t="s">
        <v>208</v>
      </c>
      <c r="B30" s="91">
        <v>0.59375</v>
      </c>
      <c r="C30" s="52" t="s">
        <v>135</v>
      </c>
      <c r="D30" s="391" t="s">
        <v>228</v>
      </c>
      <c r="E30" s="392"/>
      <c r="F30" s="392"/>
      <c r="G30" s="392"/>
      <c r="H30" s="392"/>
      <c r="I30" s="392"/>
      <c r="J30" s="392"/>
      <c r="K30" s="392"/>
      <c r="L30" s="393"/>
      <c r="M30" s="392" t="s">
        <v>93</v>
      </c>
      <c r="N30" s="393"/>
      <c r="O30" s="56" t="s">
        <v>27</v>
      </c>
    </row>
    <row r="31" spans="1:13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4:13" ht="13.5"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4:13" ht="13.5"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4:13" ht="13.5"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mergeCells count="51">
    <mergeCell ref="D29:L29"/>
    <mergeCell ref="M29:N29"/>
    <mergeCell ref="D30:L30"/>
    <mergeCell ref="M30:N30"/>
    <mergeCell ref="D27:L27"/>
    <mergeCell ref="M27:N27"/>
    <mergeCell ref="D28:L28"/>
    <mergeCell ref="M28:N28"/>
    <mergeCell ref="D25:L25"/>
    <mergeCell ref="M25:N25"/>
    <mergeCell ref="D26:L26"/>
    <mergeCell ref="M26:N26"/>
    <mergeCell ref="M16:N16"/>
    <mergeCell ref="D15:L15"/>
    <mergeCell ref="M15:N15"/>
    <mergeCell ref="A11:C11"/>
    <mergeCell ref="J12:L12"/>
    <mergeCell ref="D14:L14"/>
    <mergeCell ref="M14:N14"/>
    <mergeCell ref="A1:M1"/>
    <mergeCell ref="A9:C9"/>
    <mergeCell ref="A10:C10"/>
    <mergeCell ref="A2:M2"/>
    <mergeCell ref="J5:L5"/>
    <mergeCell ref="J3:O3"/>
    <mergeCell ref="A7:C7"/>
    <mergeCell ref="A8:C8"/>
    <mergeCell ref="A5:C5"/>
    <mergeCell ref="A6:C6"/>
    <mergeCell ref="D24:L24"/>
    <mergeCell ref="M24:N24"/>
    <mergeCell ref="Q4:S4"/>
    <mergeCell ref="D22:L22"/>
    <mergeCell ref="M22:N22"/>
    <mergeCell ref="D21:L21"/>
    <mergeCell ref="M21:N21"/>
    <mergeCell ref="D19:L19"/>
    <mergeCell ref="M19:N19"/>
    <mergeCell ref="D16:L16"/>
    <mergeCell ref="D23:L23"/>
    <mergeCell ref="M23:N23"/>
    <mergeCell ref="D17:L17"/>
    <mergeCell ref="M17:N17"/>
    <mergeCell ref="D20:L20"/>
    <mergeCell ref="M20:N20"/>
    <mergeCell ref="R23:S23"/>
    <mergeCell ref="T23:U23"/>
    <mergeCell ref="R13:S13"/>
    <mergeCell ref="T13:U13"/>
    <mergeCell ref="R22:S22"/>
    <mergeCell ref="T22:U22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="90" zoomScaleNormal="90" workbookViewId="0" topLeftCell="A1">
      <selection activeCell="R19" sqref="R19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2" width="5.125" style="1" customWidth="1"/>
    <col min="13" max="14" width="8.125" style="1" customWidth="1"/>
    <col min="15" max="15" width="9.00390625" style="1" customWidth="1"/>
    <col min="16" max="16" width="1.37890625" style="1" customWidth="1"/>
    <col min="17" max="19" width="9.00390625" style="1" customWidth="1"/>
    <col min="20" max="20" width="6.625" style="1" customWidth="1"/>
    <col min="21" max="21" width="4.125" style="1" customWidth="1"/>
    <col min="22" max="22" width="6.00390625" style="1" customWidth="1"/>
    <col min="23" max="23" width="5.625" style="1" customWidth="1"/>
    <col min="24" max="16384" width="9.00390625" style="1" customWidth="1"/>
  </cols>
  <sheetData>
    <row r="1" spans="1:14" ht="31.5" customHeight="1">
      <c r="A1" s="366" t="str">
        <f>Ａブロック!A1</f>
        <v>第１０回さわやかカップ教育リーグ・予選ブロック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54"/>
    </row>
    <row r="2" spans="1:14" ht="18" customHeight="1">
      <c r="A2" s="367" t="str">
        <f>Ａブロック!A2</f>
        <v>2012年11月 3日～2013年 1月20日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55"/>
    </row>
    <row r="3" spans="10:16" ht="15" customHeight="1">
      <c r="J3" s="371" t="str">
        <f>Ａブロック!J3</f>
        <v>【2013. 1.27現在】</v>
      </c>
      <c r="K3" s="371"/>
      <c r="L3" s="371"/>
      <c r="M3" s="371"/>
      <c r="N3" s="371"/>
      <c r="O3" s="371"/>
      <c r="P3" s="89"/>
    </row>
    <row r="4" spans="1:19" ht="15" thickBot="1">
      <c r="A4" s="8" t="s">
        <v>13</v>
      </c>
      <c r="B4" s="8"/>
      <c r="Q4" s="360" t="s">
        <v>17</v>
      </c>
      <c r="R4" s="360"/>
      <c r="S4" s="360"/>
    </row>
    <row r="5" spans="1:21" s="39" customFormat="1" ht="27" customHeight="1" thickBot="1">
      <c r="A5" s="381"/>
      <c r="B5" s="382"/>
      <c r="C5" s="383"/>
      <c r="D5" s="45" t="s">
        <v>26</v>
      </c>
      <c r="E5" s="4" t="s">
        <v>53</v>
      </c>
      <c r="F5" s="4" t="s">
        <v>30</v>
      </c>
      <c r="G5" s="4" t="s">
        <v>8</v>
      </c>
      <c r="H5" s="29" t="s">
        <v>71</v>
      </c>
      <c r="I5" s="71" t="s">
        <v>39</v>
      </c>
      <c r="J5" s="384" t="s">
        <v>9</v>
      </c>
      <c r="K5" s="385"/>
      <c r="L5" s="386"/>
      <c r="M5" s="9" t="s">
        <v>0</v>
      </c>
      <c r="N5" s="9" t="s">
        <v>25</v>
      </c>
      <c r="O5" s="57" t="s">
        <v>42</v>
      </c>
      <c r="P5" s="90"/>
      <c r="Q5" s="94" t="s">
        <v>18</v>
      </c>
      <c r="R5" s="1"/>
      <c r="U5" s="1"/>
    </row>
    <row r="6" spans="1:17" ht="20.25" customHeight="1">
      <c r="A6" s="372" t="s">
        <v>80</v>
      </c>
      <c r="B6" s="373"/>
      <c r="C6" s="374"/>
      <c r="D6" s="47"/>
      <c r="E6" s="20" t="s">
        <v>91</v>
      </c>
      <c r="F6" s="20" t="s">
        <v>89</v>
      </c>
      <c r="G6" s="20" t="s">
        <v>89</v>
      </c>
      <c r="H6" s="31" t="s">
        <v>89</v>
      </c>
      <c r="I6" s="72" t="s">
        <v>91</v>
      </c>
      <c r="J6" s="32">
        <f aca="true" t="shared" si="0" ref="J6:J11">COUNTIF(D6:I6,"○")</f>
        <v>3</v>
      </c>
      <c r="K6" s="13">
        <f aca="true" t="shared" si="1" ref="K6:K11">COUNTIF(D6:I6,"●")</f>
        <v>2</v>
      </c>
      <c r="L6" s="14">
        <f aca="true" t="shared" si="2" ref="L6:L11">COUNTIF(D6:I6,"△")</f>
        <v>0</v>
      </c>
      <c r="M6" s="73">
        <f aca="true" t="shared" si="3" ref="M6:M11">COUNTIF(D6:I6,"")-1</f>
        <v>0</v>
      </c>
      <c r="N6" s="74">
        <v>3</v>
      </c>
      <c r="O6" s="75">
        <v>1</v>
      </c>
      <c r="P6" s="37"/>
      <c r="Q6" s="94" t="s">
        <v>19</v>
      </c>
    </row>
    <row r="7" spans="1:17" ht="20.25" customHeight="1">
      <c r="A7" s="375" t="s">
        <v>70</v>
      </c>
      <c r="B7" s="376"/>
      <c r="C7" s="377"/>
      <c r="D7" s="19" t="s">
        <v>89</v>
      </c>
      <c r="E7" s="48"/>
      <c r="F7" s="108" t="s">
        <v>89</v>
      </c>
      <c r="G7" s="30" t="s">
        <v>89</v>
      </c>
      <c r="H7" s="30" t="s">
        <v>89</v>
      </c>
      <c r="I7" s="76" t="s">
        <v>152</v>
      </c>
      <c r="J7" s="33">
        <f t="shared" si="0"/>
        <v>4</v>
      </c>
      <c r="K7" s="15">
        <f t="shared" si="1"/>
        <v>1</v>
      </c>
      <c r="L7" s="16">
        <f t="shared" si="2"/>
        <v>0</v>
      </c>
      <c r="M7" s="77">
        <f t="shared" si="3"/>
        <v>0</v>
      </c>
      <c r="N7" s="78">
        <v>2</v>
      </c>
      <c r="O7" s="79">
        <v>5</v>
      </c>
      <c r="P7" s="37"/>
      <c r="Q7" s="94" t="s">
        <v>20</v>
      </c>
    </row>
    <row r="8" spans="1:17" ht="20.25" customHeight="1">
      <c r="A8" s="378" t="s">
        <v>48</v>
      </c>
      <c r="B8" s="379"/>
      <c r="C8" s="380"/>
      <c r="D8" s="19" t="s">
        <v>91</v>
      </c>
      <c r="E8" s="109" t="s">
        <v>152</v>
      </c>
      <c r="F8" s="48"/>
      <c r="G8" s="30"/>
      <c r="H8" s="30" t="s">
        <v>91</v>
      </c>
      <c r="I8" s="76" t="s">
        <v>152</v>
      </c>
      <c r="J8" s="33">
        <f t="shared" si="0"/>
        <v>0</v>
      </c>
      <c r="K8" s="15">
        <f t="shared" si="1"/>
        <v>4</v>
      </c>
      <c r="L8" s="16">
        <f t="shared" si="2"/>
        <v>0</v>
      </c>
      <c r="M8" s="77">
        <f t="shared" si="3"/>
        <v>1</v>
      </c>
      <c r="N8" s="78">
        <v>6</v>
      </c>
      <c r="O8" s="79">
        <v>2</v>
      </c>
      <c r="Q8" s="94" t="s">
        <v>21</v>
      </c>
    </row>
    <row r="9" spans="1:17" ht="20.25" customHeight="1">
      <c r="A9" s="378" t="s">
        <v>55</v>
      </c>
      <c r="B9" s="379"/>
      <c r="C9" s="380"/>
      <c r="D9" s="67" t="s">
        <v>91</v>
      </c>
      <c r="E9" s="21" t="s">
        <v>152</v>
      </c>
      <c r="F9" s="21"/>
      <c r="G9" s="48"/>
      <c r="H9" s="30"/>
      <c r="I9" s="80" t="s">
        <v>89</v>
      </c>
      <c r="J9" s="33">
        <f t="shared" si="0"/>
        <v>1</v>
      </c>
      <c r="K9" s="15">
        <f t="shared" si="1"/>
        <v>2</v>
      </c>
      <c r="L9" s="16">
        <f t="shared" si="2"/>
        <v>0</v>
      </c>
      <c r="M9" s="77">
        <f t="shared" si="3"/>
        <v>2</v>
      </c>
      <c r="N9" s="78">
        <v>5</v>
      </c>
      <c r="O9" s="79">
        <v>1</v>
      </c>
      <c r="Q9" s="94" t="s">
        <v>22</v>
      </c>
    </row>
    <row r="10" spans="1:17" ht="20.25" customHeight="1">
      <c r="A10" s="355" t="s">
        <v>45</v>
      </c>
      <c r="B10" s="356"/>
      <c r="C10" s="357"/>
      <c r="D10" s="81" t="s">
        <v>91</v>
      </c>
      <c r="E10" s="82" t="s">
        <v>152</v>
      </c>
      <c r="F10" s="44" t="s">
        <v>89</v>
      </c>
      <c r="G10" s="44"/>
      <c r="H10" s="48"/>
      <c r="I10" s="80" t="s">
        <v>152</v>
      </c>
      <c r="J10" s="33">
        <f t="shared" si="0"/>
        <v>1</v>
      </c>
      <c r="K10" s="15">
        <f t="shared" si="1"/>
        <v>3</v>
      </c>
      <c r="L10" s="16">
        <f t="shared" si="2"/>
        <v>0</v>
      </c>
      <c r="M10" s="77">
        <f t="shared" si="3"/>
        <v>1</v>
      </c>
      <c r="N10" s="78">
        <v>4</v>
      </c>
      <c r="O10" s="79"/>
      <c r="P10" s="37"/>
      <c r="Q10" s="93" t="s">
        <v>77</v>
      </c>
    </row>
    <row r="11" spans="1:15" ht="20.25" customHeight="1" thickBot="1">
      <c r="A11" s="368" t="s">
        <v>47</v>
      </c>
      <c r="B11" s="369"/>
      <c r="C11" s="370"/>
      <c r="D11" s="26" t="s">
        <v>89</v>
      </c>
      <c r="E11" s="22" t="s">
        <v>89</v>
      </c>
      <c r="F11" s="25" t="s">
        <v>89</v>
      </c>
      <c r="G11" s="25" t="s">
        <v>91</v>
      </c>
      <c r="H11" s="83" t="s">
        <v>89</v>
      </c>
      <c r="I11" s="84"/>
      <c r="J11" s="33">
        <f t="shared" si="0"/>
        <v>4</v>
      </c>
      <c r="K11" s="15">
        <f t="shared" si="1"/>
        <v>1</v>
      </c>
      <c r="L11" s="16">
        <f t="shared" si="2"/>
        <v>0</v>
      </c>
      <c r="M11" s="77">
        <f t="shared" si="3"/>
        <v>0</v>
      </c>
      <c r="N11" s="85">
        <v>1</v>
      </c>
      <c r="O11" s="86">
        <v>4</v>
      </c>
    </row>
    <row r="12" spans="2:16" ht="20.25" customHeight="1" thickBot="1">
      <c r="B12" s="23"/>
      <c r="C12" s="23"/>
      <c r="D12" s="35"/>
      <c r="E12" s="35"/>
      <c r="F12" s="35"/>
      <c r="G12" s="35"/>
      <c r="H12" s="35"/>
      <c r="I12" s="35"/>
      <c r="J12" s="358" t="s">
        <v>28</v>
      </c>
      <c r="K12" s="358"/>
      <c r="L12" s="359"/>
      <c r="M12" s="49">
        <f>SUM(M6:M11)/2</f>
        <v>2</v>
      </c>
      <c r="N12" s="37"/>
      <c r="O12" s="88">
        <f>SUM(O6:O11)</f>
        <v>13</v>
      </c>
      <c r="P12" s="37"/>
    </row>
    <row r="13" spans="1:14" ht="16.5" customHeight="1" thickBot="1">
      <c r="A13" s="8" t="str">
        <f>Ａブロック!A13</f>
        <v>＜今週の試合結果＞</v>
      </c>
      <c r="B13" s="8"/>
      <c r="N13" s="68"/>
    </row>
    <row r="14" spans="1:16" ht="16.5" customHeight="1" thickBot="1">
      <c r="A14" s="6" t="s">
        <v>1</v>
      </c>
      <c r="B14" s="18" t="s">
        <v>10</v>
      </c>
      <c r="C14" s="7" t="s">
        <v>2</v>
      </c>
      <c r="D14" s="352" t="s">
        <v>35</v>
      </c>
      <c r="E14" s="353"/>
      <c r="F14" s="353"/>
      <c r="G14" s="353"/>
      <c r="H14" s="353"/>
      <c r="I14" s="353"/>
      <c r="J14" s="353"/>
      <c r="K14" s="353"/>
      <c r="L14" s="354"/>
      <c r="M14" s="353" t="s">
        <v>15</v>
      </c>
      <c r="N14" s="354"/>
      <c r="O14" s="50" t="s">
        <v>36</v>
      </c>
      <c r="P14" s="69"/>
    </row>
    <row r="15" spans="1:23" ht="16.5" customHeight="1">
      <c r="A15" s="61" t="s">
        <v>229</v>
      </c>
      <c r="B15" s="62">
        <v>0.5625</v>
      </c>
      <c r="C15" s="63" t="s">
        <v>115</v>
      </c>
      <c r="D15" s="361" t="s">
        <v>236</v>
      </c>
      <c r="E15" s="362"/>
      <c r="F15" s="362"/>
      <c r="G15" s="362"/>
      <c r="H15" s="362"/>
      <c r="I15" s="362"/>
      <c r="J15" s="362"/>
      <c r="K15" s="362"/>
      <c r="L15" s="363"/>
      <c r="M15" s="362" t="s">
        <v>93</v>
      </c>
      <c r="N15" s="363"/>
      <c r="O15" s="64" t="s">
        <v>214</v>
      </c>
      <c r="P15" s="101"/>
      <c r="Q15" s="69"/>
      <c r="R15" s="92"/>
      <c r="S15" s="92"/>
      <c r="T15" s="92"/>
      <c r="U15" s="92"/>
      <c r="V15" s="92"/>
      <c r="W15" s="92"/>
    </row>
    <row r="16" spans="1:23" ht="16.5" customHeight="1">
      <c r="A16" s="40" t="s">
        <v>210</v>
      </c>
      <c r="B16" s="41" t="s">
        <v>212</v>
      </c>
      <c r="C16" s="42" t="s">
        <v>213</v>
      </c>
      <c r="D16" s="337" t="s">
        <v>215</v>
      </c>
      <c r="E16" s="338"/>
      <c r="F16" s="338"/>
      <c r="G16" s="338"/>
      <c r="H16" s="338"/>
      <c r="I16" s="338"/>
      <c r="J16" s="338"/>
      <c r="K16" s="338"/>
      <c r="L16" s="339"/>
      <c r="M16" s="338" t="s">
        <v>93</v>
      </c>
      <c r="N16" s="339"/>
      <c r="O16" s="51" t="s">
        <v>8</v>
      </c>
      <c r="P16" s="101" t="s">
        <v>223</v>
      </c>
      <c r="Q16" s="69"/>
      <c r="R16" s="92"/>
      <c r="S16" s="92"/>
      <c r="T16" s="92"/>
      <c r="U16" s="92"/>
      <c r="V16" s="92"/>
      <c r="W16" s="92"/>
    </row>
    <row r="17" spans="1:23" ht="16.5" customHeight="1" thickBot="1">
      <c r="A17" s="59" t="s">
        <v>208</v>
      </c>
      <c r="B17" s="65">
        <v>0.5625</v>
      </c>
      <c r="C17" s="60" t="s">
        <v>197</v>
      </c>
      <c r="D17" s="342" t="s">
        <v>216</v>
      </c>
      <c r="E17" s="343"/>
      <c r="F17" s="343"/>
      <c r="G17" s="343"/>
      <c r="H17" s="343"/>
      <c r="I17" s="343"/>
      <c r="J17" s="343"/>
      <c r="K17" s="343"/>
      <c r="L17" s="344"/>
      <c r="M17" s="342" t="s">
        <v>93</v>
      </c>
      <c r="N17" s="344"/>
      <c r="O17" s="96" t="s">
        <v>8</v>
      </c>
      <c r="P17" s="101" t="s">
        <v>223</v>
      </c>
      <c r="Q17" s="69"/>
      <c r="R17" s="92"/>
      <c r="S17" s="92"/>
      <c r="T17" s="92"/>
      <c r="U17" s="92"/>
      <c r="V17" s="92"/>
      <c r="W17" s="92"/>
    </row>
    <row r="18" spans="1:23" ht="16.5" customHeight="1" thickBot="1">
      <c r="A18" s="8" t="str">
        <f>Ａブロック!A16</f>
        <v>＜今までの試合結果＞</v>
      </c>
      <c r="B18" s="8"/>
      <c r="Q18" s="69"/>
      <c r="R18" s="69"/>
      <c r="S18" s="69"/>
      <c r="T18" s="69"/>
      <c r="U18" s="69"/>
      <c r="V18" s="69"/>
      <c r="W18" s="69"/>
    </row>
    <row r="19" spans="1:23" ht="16.5" customHeight="1">
      <c r="A19" s="103" t="s">
        <v>1</v>
      </c>
      <c r="B19" s="104" t="s">
        <v>10</v>
      </c>
      <c r="C19" s="105" t="s">
        <v>2</v>
      </c>
      <c r="D19" s="394" t="s">
        <v>62</v>
      </c>
      <c r="E19" s="395"/>
      <c r="F19" s="395"/>
      <c r="G19" s="395"/>
      <c r="H19" s="395"/>
      <c r="I19" s="395"/>
      <c r="J19" s="395"/>
      <c r="K19" s="395"/>
      <c r="L19" s="396"/>
      <c r="M19" s="395" t="s">
        <v>15</v>
      </c>
      <c r="N19" s="396"/>
      <c r="O19" s="107" t="s">
        <v>36</v>
      </c>
      <c r="P19" s="69"/>
      <c r="Q19" s="69"/>
      <c r="R19" s="69"/>
      <c r="S19" s="69"/>
      <c r="T19" s="69"/>
      <c r="U19" s="69"/>
      <c r="V19" s="69"/>
      <c r="W19" s="69"/>
    </row>
    <row r="20" spans="1:23" ht="16.5" customHeight="1">
      <c r="A20" s="40" t="s">
        <v>110</v>
      </c>
      <c r="B20" s="41">
        <v>0.5625</v>
      </c>
      <c r="C20" s="42" t="s">
        <v>113</v>
      </c>
      <c r="D20" s="337" t="s">
        <v>129</v>
      </c>
      <c r="E20" s="338"/>
      <c r="F20" s="338"/>
      <c r="G20" s="338"/>
      <c r="H20" s="338"/>
      <c r="I20" s="338"/>
      <c r="J20" s="338"/>
      <c r="K20" s="338"/>
      <c r="L20" s="339"/>
      <c r="M20" s="338" t="s">
        <v>93</v>
      </c>
      <c r="N20" s="339"/>
      <c r="O20" s="51" t="s">
        <v>39</v>
      </c>
      <c r="P20" s="70"/>
      <c r="Q20" s="69"/>
      <c r="R20" s="92"/>
      <c r="S20" s="92"/>
      <c r="T20" s="92"/>
      <c r="U20" s="92"/>
      <c r="V20" s="92"/>
      <c r="W20" s="92"/>
    </row>
    <row r="21" spans="1:23" ht="16.5" customHeight="1">
      <c r="A21" s="97" t="s">
        <v>134</v>
      </c>
      <c r="B21" s="98">
        <v>0.4166666666666667</v>
      </c>
      <c r="C21" s="99" t="s">
        <v>135</v>
      </c>
      <c r="D21" s="347" t="s">
        <v>136</v>
      </c>
      <c r="E21" s="348"/>
      <c r="F21" s="348"/>
      <c r="G21" s="348"/>
      <c r="H21" s="348"/>
      <c r="I21" s="348"/>
      <c r="J21" s="348"/>
      <c r="K21" s="348"/>
      <c r="L21" s="349"/>
      <c r="M21" s="348" t="s">
        <v>93</v>
      </c>
      <c r="N21" s="349"/>
      <c r="O21" s="100" t="s">
        <v>26</v>
      </c>
      <c r="P21" s="101"/>
      <c r="Q21" s="69"/>
      <c r="R21" s="92"/>
      <c r="S21" s="92"/>
      <c r="T21" s="92"/>
      <c r="U21" s="92"/>
      <c r="V21" s="92"/>
      <c r="W21" s="92"/>
    </row>
    <row r="22" spans="1:23" ht="16.5" customHeight="1">
      <c r="A22" s="40" t="s">
        <v>134</v>
      </c>
      <c r="B22" s="41">
        <v>0.5833333333333334</v>
      </c>
      <c r="C22" s="42" t="s">
        <v>115</v>
      </c>
      <c r="D22" s="337" t="s">
        <v>137</v>
      </c>
      <c r="E22" s="338"/>
      <c r="F22" s="338"/>
      <c r="G22" s="338"/>
      <c r="H22" s="338"/>
      <c r="I22" s="338"/>
      <c r="J22" s="338"/>
      <c r="K22" s="338"/>
      <c r="L22" s="339"/>
      <c r="M22" s="338" t="s">
        <v>93</v>
      </c>
      <c r="N22" s="339"/>
      <c r="O22" s="51" t="s">
        <v>116</v>
      </c>
      <c r="P22" s="101"/>
      <c r="Q22" s="69"/>
      <c r="R22" s="92"/>
      <c r="S22" s="92"/>
      <c r="T22" s="92"/>
      <c r="U22" s="92"/>
      <c r="V22" s="92"/>
      <c r="W22" s="92"/>
    </row>
    <row r="23" spans="1:23" ht="16.5" customHeight="1">
      <c r="A23" s="40" t="s">
        <v>138</v>
      </c>
      <c r="B23" s="41">
        <v>0.4166666666666667</v>
      </c>
      <c r="C23" s="42" t="s">
        <v>113</v>
      </c>
      <c r="D23" s="337" t="s">
        <v>156</v>
      </c>
      <c r="E23" s="338"/>
      <c r="F23" s="338"/>
      <c r="G23" s="338"/>
      <c r="H23" s="338"/>
      <c r="I23" s="338"/>
      <c r="J23" s="338"/>
      <c r="K23" s="338"/>
      <c r="L23" s="339"/>
      <c r="M23" s="338" t="s">
        <v>93</v>
      </c>
      <c r="N23" s="339"/>
      <c r="O23" s="51" t="s">
        <v>142</v>
      </c>
      <c r="P23" s="101"/>
      <c r="Q23" s="69"/>
      <c r="R23" s="92"/>
      <c r="S23" s="92"/>
      <c r="T23" s="92"/>
      <c r="U23" s="92"/>
      <c r="V23" s="92"/>
      <c r="W23" s="92"/>
    </row>
    <row r="24" spans="1:23" ht="16.5" customHeight="1">
      <c r="A24" s="97" t="s">
        <v>160</v>
      </c>
      <c r="B24" s="98" t="s">
        <v>161</v>
      </c>
      <c r="C24" s="99" t="s">
        <v>162</v>
      </c>
      <c r="D24" s="347" t="s">
        <v>170</v>
      </c>
      <c r="E24" s="348"/>
      <c r="F24" s="348"/>
      <c r="G24" s="348"/>
      <c r="H24" s="348"/>
      <c r="I24" s="348"/>
      <c r="J24" s="348"/>
      <c r="K24" s="348"/>
      <c r="L24" s="349"/>
      <c r="M24" s="348" t="s">
        <v>93</v>
      </c>
      <c r="N24" s="349"/>
      <c r="O24" s="100" t="s">
        <v>30</v>
      </c>
      <c r="P24" s="101"/>
      <c r="Q24" s="69"/>
      <c r="R24" s="92"/>
      <c r="S24" s="92"/>
      <c r="T24" s="92"/>
      <c r="U24" s="92"/>
      <c r="V24" s="92"/>
      <c r="W24" s="92"/>
    </row>
    <row r="25" spans="1:23" ht="16.5" customHeight="1">
      <c r="A25" s="40" t="s">
        <v>160</v>
      </c>
      <c r="B25" s="41">
        <v>0.5625</v>
      </c>
      <c r="C25" s="42" t="s">
        <v>113</v>
      </c>
      <c r="D25" s="337" t="s">
        <v>167</v>
      </c>
      <c r="E25" s="338"/>
      <c r="F25" s="338"/>
      <c r="G25" s="338"/>
      <c r="H25" s="338"/>
      <c r="I25" s="338"/>
      <c r="J25" s="338"/>
      <c r="K25" s="338"/>
      <c r="L25" s="339"/>
      <c r="M25" s="338" t="s">
        <v>93</v>
      </c>
      <c r="N25" s="339"/>
      <c r="O25" s="51" t="s">
        <v>39</v>
      </c>
      <c r="P25" s="101"/>
      <c r="Q25" s="69"/>
      <c r="R25" s="92"/>
      <c r="S25" s="92"/>
      <c r="T25" s="92"/>
      <c r="U25" s="92"/>
      <c r="V25" s="92"/>
      <c r="W25" s="92"/>
    </row>
    <row r="26" spans="1:23" ht="16.5" customHeight="1">
      <c r="A26" s="40" t="s">
        <v>183</v>
      </c>
      <c r="B26" s="41">
        <v>0.4375</v>
      </c>
      <c r="C26" s="42" t="s">
        <v>115</v>
      </c>
      <c r="D26" s="337" t="s">
        <v>186</v>
      </c>
      <c r="E26" s="338"/>
      <c r="F26" s="338"/>
      <c r="G26" s="338"/>
      <c r="H26" s="338"/>
      <c r="I26" s="338"/>
      <c r="J26" s="338"/>
      <c r="K26" s="338"/>
      <c r="L26" s="339"/>
      <c r="M26" s="338" t="s">
        <v>93</v>
      </c>
      <c r="N26" s="339"/>
      <c r="O26" s="51" t="s">
        <v>53</v>
      </c>
      <c r="P26" s="101"/>
      <c r="Q26" s="69"/>
      <c r="R26" s="92"/>
      <c r="S26" s="92"/>
      <c r="T26" s="92"/>
      <c r="U26" s="92"/>
      <c r="V26" s="92"/>
      <c r="W26" s="92"/>
    </row>
    <row r="27" spans="1:23" ht="16.5" customHeight="1">
      <c r="A27" s="97" t="s">
        <v>194</v>
      </c>
      <c r="B27" s="98" t="s">
        <v>161</v>
      </c>
      <c r="C27" s="99" t="s">
        <v>197</v>
      </c>
      <c r="D27" s="347" t="s">
        <v>203</v>
      </c>
      <c r="E27" s="348"/>
      <c r="F27" s="348"/>
      <c r="G27" s="348"/>
      <c r="H27" s="348"/>
      <c r="I27" s="348"/>
      <c r="J27" s="348"/>
      <c r="K27" s="348"/>
      <c r="L27" s="349"/>
      <c r="M27" s="348" t="s">
        <v>93</v>
      </c>
      <c r="N27" s="349"/>
      <c r="O27" s="100" t="s">
        <v>53</v>
      </c>
      <c r="P27" s="101"/>
      <c r="Q27" s="69"/>
      <c r="R27" s="92"/>
      <c r="S27" s="92"/>
      <c r="T27" s="92"/>
      <c r="U27" s="92"/>
      <c r="V27" s="92"/>
      <c r="W27" s="92"/>
    </row>
    <row r="28" spans="1:23" ht="16.5" customHeight="1">
      <c r="A28" s="40" t="s">
        <v>194</v>
      </c>
      <c r="B28" s="41" t="s">
        <v>195</v>
      </c>
      <c r="C28" s="42" t="s">
        <v>198</v>
      </c>
      <c r="D28" s="337" t="s">
        <v>200</v>
      </c>
      <c r="E28" s="338"/>
      <c r="F28" s="338"/>
      <c r="G28" s="338"/>
      <c r="H28" s="338"/>
      <c r="I28" s="338"/>
      <c r="J28" s="338"/>
      <c r="K28" s="338"/>
      <c r="L28" s="339"/>
      <c r="M28" s="338" t="s">
        <v>93</v>
      </c>
      <c r="N28" s="339"/>
      <c r="O28" s="51" t="s">
        <v>30</v>
      </c>
      <c r="P28" s="101"/>
      <c r="Q28" s="69"/>
      <c r="R28" s="92"/>
      <c r="S28" s="92"/>
      <c r="T28" s="92"/>
      <c r="U28" s="92"/>
      <c r="V28" s="92"/>
      <c r="W28" s="92"/>
    </row>
    <row r="29" spans="1:23" ht="16.5" customHeight="1">
      <c r="A29" s="40" t="s">
        <v>196</v>
      </c>
      <c r="B29" s="98" t="s">
        <v>161</v>
      </c>
      <c r="C29" s="99" t="s">
        <v>198</v>
      </c>
      <c r="D29" s="347" t="s">
        <v>201</v>
      </c>
      <c r="E29" s="348"/>
      <c r="F29" s="348"/>
      <c r="G29" s="348"/>
      <c r="H29" s="348"/>
      <c r="I29" s="348"/>
      <c r="J29" s="348"/>
      <c r="K29" s="348"/>
      <c r="L29" s="349"/>
      <c r="M29" s="337" t="s">
        <v>93</v>
      </c>
      <c r="N29" s="339"/>
      <c r="O29" s="100" t="s">
        <v>8</v>
      </c>
      <c r="P29" s="101"/>
      <c r="Q29" s="69"/>
      <c r="R29" s="92"/>
      <c r="S29" s="92"/>
      <c r="T29" s="92"/>
      <c r="U29" s="92"/>
      <c r="V29" s="92"/>
      <c r="W29" s="92"/>
    </row>
    <row r="30" spans="1:23" ht="16.5" customHeight="1">
      <c r="A30" s="40" t="s">
        <v>196</v>
      </c>
      <c r="B30" s="41" t="s">
        <v>161</v>
      </c>
      <c r="C30" s="42" t="s">
        <v>198</v>
      </c>
      <c r="D30" s="337" t="s">
        <v>202</v>
      </c>
      <c r="E30" s="338"/>
      <c r="F30" s="338"/>
      <c r="G30" s="338"/>
      <c r="H30" s="338"/>
      <c r="I30" s="338"/>
      <c r="J30" s="338"/>
      <c r="K30" s="338"/>
      <c r="L30" s="339"/>
      <c r="M30" s="337" t="s">
        <v>93</v>
      </c>
      <c r="N30" s="339"/>
      <c r="O30" s="51" t="s">
        <v>39</v>
      </c>
      <c r="P30" s="101"/>
      <c r="Q30" s="69"/>
      <c r="R30" s="92"/>
      <c r="S30" s="92"/>
      <c r="T30" s="92"/>
      <c r="U30" s="92"/>
      <c r="V30" s="92"/>
      <c r="W30" s="92"/>
    </row>
    <row r="31" spans="1:23" ht="16.5" customHeight="1">
      <c r="A31" s="97" t="s">
        <v>210</v>
      </c>
      <c r="B31" s="98" t="s">
        <v>212</v>
      </c>
      <c r="C31" s="99" t="s">
        <v>213</v>
      </c>
      <c r="D31" s="347" t="s">
        <v>222</v>
      </c>
      <c r="E31" s="348"/>
      <c r="F31" s="348"/>
      <c r="G31" s="348"/>
      <c r="H31" s="348"/>
      <c r="I31" s="348"/>
      <c r="J31" s="348"/>
      <c r="K31" s="348"/>
      <c r="L31" s="349"/>
      <c r="M31" s="348" t="s">
        <v>93</v>
      </c>
      <c r="N31" s="349"/>
      <c r="O31" s="100" t="s">
        <v>214</v>
      </c>
      <c r="P31" s="101"/>
      <c r="Q31" s="69"/>
      <c r="R31" s="92"/>
      <c r="S31" s="92"/>
      <c r="T31" s="92"/>
      <c r="U31" s="92"/>
      <c r="V31" s="92"/>
      <c r="W31" s="92"/>
    </row>
    <row r="32" spans="1:23" ht="16.5" customHeight="1" thickBot="1">
      <c r="A32" s="53"/>
      <c r="B32" s="106"/>
      <c r="C32" s="52"/>
      <c r="D32" s="391"/>
      <c r="E32" s="392"/>
      <c r="F32" s="392"/>
      <c r="G32" s="392"/>
      <c r="H32" s="392"/>
      <c r="I32" s="392"/>
      <c r="J32" s="392"/>
      <c r="K32" s="392"/>
      <c r="L32" s="393"/>
      <c r="M32" s="392"/>
      <c r="N32" s="393"/>
      <c r="O32" s="56"/>
      <c r="P32" s="101"/>
      <c r="Q32" s="69"/>
      <c r="R32" s="92"/>
      <c r="S32" s="92"/>
      <c r="T32" s="92"/>
      <c r="U32" s="92"/>
      <c r="V32" s="92"/>
      <c r="W32" s="92"/>
    </row>
    <row r="33" spans="1:13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4:13" ht="13.5"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4:13" ht="13.5"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4:13" ht="13.5"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mergeCells count="49">
    <mergeCell ref="D26:L26"/>
    <mergeCell ref="M26:N26"/>
    <mergeCell ref="Q4:S4"/>
    <mergeCell ref="D14:L14"/>
    <mergeCell ref="M14:N14"/>
    <mergeCell ref="D20:L20"/>
    <mergeCell ref="M20:N20"/>
    <mergeCell ref="D19:L19"/>
    <mergeCell ref="M19:N19"/>
    <mergeCell ref="D17:L17"/>
    <mergeCell ref="A1:M1"/>
    <mergeCell ref="A9:C9"/>
    <mergeCell ref="A10:C10"/>
    <mergeCell ref="A2:M2"/>
    <mergeCell ref="J5:L5"/>
    <mergeCell ref="J3:O3"/>
    <mergeCell ref="A7:C7"/>
    <mergeCell ref="A8:C8"/>
    <mergeCell ref="M17:N17"/>
    <mergeCell ref="A5:C5"/>
    <mergeCell ref="A6:C6"/>
    <mergeCell ref="A11:C11"/>
    <mergeCell ref="J12:L12"/>
    <mergeCell ref="D15:L15"/>
    <mergeCell ref="M15:N15"/>
    <mergeCell ref="D16:L16"/>
    <mergeCell ref="M16:N16"/>
    <mergeCell ref="D25:L25"/>
    <mergeCell ref="M25:N25"/>
    <mergeCell ref="M21:N21"/>
    <mergeCell ref="D21:L21"/>
    <mergeCell ref="D22:L22"/>
    <mergeCell ref="M22:N22"/>
    <mergeCell ref="D23:L23"/>
    <mergeCell ref="M23:N23"/>
    <mergeCell ref="D24:L24"/>
    <mergeCell ref="M24:N24"/>
    <mergeCell ref="D27:L27"/>
    <mergeCell ref="M27:N27"/>
    <mergeCell ref="D28:L28"/>
    <mergeCell ref="M28:N28"/>
    <mergeCell ref="D32:L32"/>
    <mergeCell ref="M32:N32"/>
    <mergeCell ref="D29:L29"/>
    <mergeCell ref="M29:N29"/>
    <mergeCell ref="D30:L30"/>
    <mergeCell ref="M30:N30"/>
    <mergeCell ref="D31:L31"/>
    <mergeCell ref="M31:N31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workbookViewId="0" topLeftCell="A1">
      <selection activeCell="P13" sqref="P13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11" width="5.125" style="1" customWidth="1"/>
    <col min="12" max="14" width="8.125" style="1" customWidth="1"/>
    <col min="15" max="15" width="1.37890625" style="1" customWidth="1"/>
    <col min="16" max="18" width="9.00390625" style="1" customWidth="1"/>
    <col min="19" max="21" width="4.125" style="1" customWidth="1"/>
    <col min="22" max="22" width="6.00390625" style="1" customWidth="1"/>
    <col min="23" max="23" width="5.00390625" style="1" customWidth="1"/>
    <col min="24" max="16384" width="9.00390625" style="1" customWidth="1"/>
  </cols>
  <sheetData>
    <row r="1" spans="1:15" ht="31.5" customHeight="1">
      <c r="A1" s="366" t="str">
        <f>Ａブロック!A1</f>
        <v>第１０回さわやかカップ教育リーグ・予選ブロック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54"/>
      <c r="O1" s="54"/>
    </row>
    <row r="2" spans="1:15" ht="18" customHeight="1">
      <c r="A2" s="367" t="str">
        <f>Ａブロック!A2</f>
        <v>2012年11月 3日～2013年 1月20日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55"/>
      <c r="O2" s="55"/>
    </row>
    <row r="3" spans="9:15" ht="15" customHeight="1">
      <c r="I3" s="371" t="str">
        <f>Ａブロック!J3</f>
        <v>【2013. 1.27現在】</v>
      </c>
      <c r="J3" s="371"/>
      <c r="K3" s="371"/>
      <c r="L3" s="371"/>
      <c r="M3" s="371"/>
      <c r="N3" s="371"/>
      <c r="O3" s="38"/>
    </row>
    <row r="4" spans="1:18" ht="15" thickBot="1">
      <c r="A4" s="8" t="s">
        <v>44</v>
      </c>
      <c r="B4" s="8"/>
      <c r="P4" s="360" t="s">
        <v>17</v>
      </c>
      <c r="Q4" s="360"/>
      <c r="R4" s="360"/>
    </row>
    <row r="5" spans="1:17" s="39" customFormat="1" ht="27" customHeight="1" thickBot="1">
      <c r="A5" s="381"/>
      <c r="B5" s="382"/>
      <c r="C5" s="383"/>
      <c r="D5" s="3" t="s">
        <v>5</v>
      </c>
      <c r="E5" s="4" t="s">
        <v>38</v>
      </c>
      <c r="F5" s="4" t="s">
        <v>16</v>
      </c>
      <c r="G5" s="4" t="s">
        <v>33</v>
      </c>
      <c r="H5" s="29" t="s">
        <v>31</v>
      </c>
      <c r="I5" s="384" t="s">
        <v>9</v>
      </c>
      <c r="J5" s="385"/>
      <c r="K5" s="386"/>
      <c r="L5" s="9" t="s">
        <v>0</v>
      </c>
      <c r="M5" s="9" t="s">
        <v>3</v>
      </c>
      <c r="N5" s="57" t="s">
        <v>42</v>
      </c>
      <c r="O5" s="90"/>
      <c r="P5" s="94" t="s">
        <v>18</v>
      </c>
      <c r="Q5" s="1"/>
    </row>
    <row r="6" spans="1:16" ht="20.25" customHeight="1">
      <c r="A6" s="372" t="s">
        <v>81</v>
      </c>
      <c r="B6" s="373"/>
      <c r="C6" s="374"/>
      <c r="D6" s="27"/>
      <c r="E6" s="20" t="s">
        <v>89</v>
      </c>
      <c r="F6" s="20" t="s">
        <v>132</v>
      </c>
      <c r="G6" s="20" t="s">
        <v>91</v>
      </c>
      <c r="H6" s="31" t="s">
        <v>89</v>
      </c>
      <c r="I6" s="32">
        <f>IF(D6="○",1,0)+IF(E6="○",1,0)+IF(F6="○",1,0)+IF(G6="○",1,0)+IF(H6="○",1,0)</f>
        <v>2</v>
      </c>
      <c r="J6" s="13">
        <f>IF(D6="●",1,0)+IF(E6="●",1,0)+IF(F6="●",1,0)+IF(G6="●",1,0)+IF(H6="●",1,0)</f>
        <v>2</v>
      </c>
      <c r="K6" s="14">
        <f>IF(D6="△",1,0)+IF(E6="△",1,0)+IF(F6="△",1,0)+IF(G6="△",1,0)+IF(H6="△",1,0)</f>
        <v>0</v>
      </c>
      <c r="L6" s="12">
        <f>IF(D6="",1,0)+IF(E6="",1,0)+IF(F6="",1,0)+IF(G6="",1,0)+IF(H6="",1,0)-1</f>
        <v>0</v>
      </c>
      <c r="M6" s="74">
        <v>3</v>
      </c>
      <c r="N6" s="75">
        <v>2</v>
      </c>
      <c r="O6" s="37"/>
      <c r="P6" s="94" t="s">
        <v>19</v>
      </c>
    </row>
    <row r="7" spans="1:16" ht="20.25" customHeight="1">
      <c r="A7" s="375" t="s">
        <v>34</v>
      </c>
      <c r="B7" s="376"/>
      <c r="C7" s="377"/>
      <c r="D7" s="19" t="s">
        <v>91</v>
      </c>
      <c r="E7" s="28"/>
      <c r="F7" s="21" t="s">
        <v>90</v>
      </c>
      <c r="G7" s="21" t="s">
        <v>146</v>
      </c>
      <c r="H7" s="108" t="s">
        <v>89</v>
      </c>
      <c r="I7" s="33">
        <f>IF(D7="○",1,0)+IF(E7="○",1,0)+IF(F7="○",1,0)+IF(G7="○",1,0)+IF(H7="○",1,0)</f>
        <v>1</v>
      </c>
      <c r="J7" s="15">
        <f>IF(D7="●",1,0)+IF(E7="●",1,0)+IF(F7="●",1,0)+IF(G7="●",1,0)+IF(H7="●",1,0)</f>
        <v>2</v>
      </c>
      <c r="K7" s="16">
        <f>IF(D7="△",1,0)+IF(E7="△",1,0)+IF(F7="△",1,0)+IF(G7="△",1,0)+IF(H7="△",1,0)</f>
        <v>1</v>
      </c>
      <c r="L7" s="10">
        <f>IF(D7="",1,0)+IF(E7="",1,0)+IF(F7="",1,0)+IF(G7="",1,0)+IF(H7="",1,0)-1</f>
        <v>0</v>
      </c>
      <c r="M7" s="78">
        <v>4</v>
      </c>
      <c r="N7" s="79">
        <v>3</v>
      </c>
      <c r="O7" s="37"/>
      <c r="P7" s="94" t="s">
        <v>20</v>
      </c>
    </row>
    <row r="8" spans="1:16" ht="20.25" customHeight="1">
      <c r="A8" s="375" t="s">
        <v>43</v>
      </c>
      <c r="B8" s="376"/>
      <c r="C8" s="377"/>
      <c r="D8" s="19" t="s">
        <v>89</v>
      </c>
      <c r="E8" s="21" t="s">
        <v>90</v>
      </c>
      <c r="F8" s="28"/>
      <c r="G8" s="21" t="s">
        <v>89</v>
      </c>
      <c r="H8" s="30" t="s">
        <v>89</v>
      </c>
      <c r="I8" s="33">
        <f>IF(D8="○",1,0)+IF(E8="○",1,0)+IF(F8="○",1,0)+IF(G8="○",1,0)+IF(H8="○",1,0)</f>
        <v>3</v>
      </c>
      <c r="J8" s="15">
        <f>IF(D8="●",1,0)+IF(E8="●",1,0)+IF(F8="●",1,0)+IF(G8="●",1,0)+IF(H8="●",1,0)</f>
        <v>0</v>
      </c>
      <c r="K8" s="16">
        <f>IF(D8="△",1,0)+IF(E8="△",1,0)+IF(F8="△",1,0)+IF(G8="△",1,0)+IF(H8="△",1,0)</f>
        <v>1</v>
      </c>
      <c r="L8" s="10">
        <f>IF(D8="",1,0)+IF(E8="",1,0)+IF(F8="",1,0)+IF(G8="",1,0)+IF(H8="",1,0)-1</f>
        <v>0</v>
      </c>
      <c r="M8" s="116">
        <v>1</v>
      </c>
      <c r="N8" s="79">
        <v>2</v>
      </c>
      <c r="O8" s="37"/>
      <c r="P8" s="94" t="s">
        <v>21</v>
      </c>
    </row>
    <row r="9" spans="1:16" ht="20.25" customHeight="1">
      <c r="A9" s="378" t="s">
        <v>32</v>
      </c>
      <c r="B9" s="379"/>
      <c r="C9" s="389"/>
      <c r="D9" s="19" t="s">
        <v>89</v>
      </c>
      <c r="E9" s="21" t="s">
        <v>106</v>
      </c>
      <c r="F9" s="21" t="s">
        <v>91</v>
      </c>
      <c r="G9" s="28"/>
      <c r="H9" s="44" t="s">
        <v>89</v>
      </c>
      <c r="I9" s="33">
        <f>IF(D9="○",1,0)+IF(E9="○",1,0)+IF(F9="○",1,0)+IF(G9="○",1,0)+IF(H9="○",1,0)</f>
        <v>3</v>
      </c>
      <c r="J9" s="15">
        <f>IF(D9="●",1,0)+IF(E9="●",1,0)+IF(F9="●",1,0)+IF(G9="●",1,0)+IF(H9="●",1,0)</f>
        <v>1</v>
      </c>
      <c r="K9" s="16">
        <f>IF(D9="△",1,0)+IF(E9="△",1,0)+IF(F9="△",1,0)+IF(G9="△",1,0)+IF(H9="△",1,0)</f>
        <v>0</v>
      </c>
      <c r="L9" s="10">
        <f>IF(D9="",1,0)+IF(E9="",1,0)+IF(F9="",1,0)+IF(G9="",1,0)+IF(H9="",1,0)-1</f>
        <v>0</v>
      </c>
      <c r="M9" s="78">
        <v>2</v>
      </c>
      <c r="N9" s="79">
        <v>1</v>
      </c>
      <c r="O9" s="37"/>
      <c r="P9" s="94" t="s">
        <v>22</v>
      </c>
    </row>
    <row r="10" spans="1:16" ht="20.25" customHeight="1" thickBot="1">
      <c r="A10" s="401" t="s">
        <v>29</v>
      </c>
      <c r="B10" s="402"/>
      <c r="C10" s="403"/>
      <c r="D10" s="26" t="s">
        <v>91</v>
      </c>
      <c r="E10" s="110" t="s">
        <v>91</v>
      </c>
      <c r="F10" s="25" t="s">
        <v>152</v>
      </c>
      <c r="G10" s="25" t="s">
        <v>152</v>
      </c>
      <c r="H10" s="43"/>
      <c r="I10" s="34">
        <f>IF(D10="○",1,0)+IF(E10="○",1,0)+IF(F10="○",1,0)+IF(G10="○",1,0)+IF(H10="○",1,0)</f>
        <v>0</v>
      </c>
      <c r="J10" s="58">
        <f>IF(D10="●",1,0)+IF(E10="●",1,0)+IF(F10="●",1,0)+IF(G10="●",1,0)+IF(H10="●",1,0)</f>
        <v>4</v>
      </c>
      <c r="K10" s="17">
        <f>IF(D10="△",1,0)+IF(E10="△",1,0)+IF(F10="△",1,0)+IF(G10="△",1,0)+IF(H10="△",1,0)</f>
        <v>0</v>
      </c>
      <c r="L10" s="11">
        <f>IF(D10="",1,0)+IF(E10="",1,0)+IF(F10="",1,0)+IF(G10="",1,0)+IF(H10="",1,0)-1</f>
        <v>0</v>
      </c>
      <c r="M10" s="85">
        <v>5</v>
      </c>
      <c r="N10" s="79">
        <v>2</v>
      </c>
      <c r="O10" s="37"/>
      <c r="P10" s="93" t="s">
        <v>77</v>
      </c>
    </row>
    <row r="11" spans="1:15" ht="20.25" customHeight="1" thickBot="1">
      <c r="A11" s="23"/>
      <c r="B11" s="23"/>
      <c r="C11" s="24"/>
      <c r="D11" s="35"/>
      <c r="E11" s="35"/>
      <c r="F11" s="35"/>
      <c r="G11" s="46"/>
      <c r="H11" s="36"/>
      <c r="I11" s="358" t="s">
        <v>28</v>
      </c>
      <c r="J11" s="358"/>
      <c r="K11" s="359"/>
      <c r="L11" s="49">
        <f>SUM(L6:L10)/2</f>
        <v>0</v>
      </c>
      <c r="N11" s="88">
        <f>SUM(N6:N10)</f>
        <v>10</v>
      </c>
      <c r="O11" s="95"/>
    </row>
    <row r="12" spans="1:2" ht="16.5" customHeight="1" thickBot="1">
      <c r="A12" s="8" t="str">
        <f>Ａブロック!A13</f>
        <v>＜今週の試合結果＞</v>
      </c>
      <c r="B12" s="8"/>
    </row>
    <row r="13" spans="1:15" ht="16.5" customHeight="1" thickBot="1">
      <c r="A13" s="6" t="s">
        <v>1</v>
      </c>
      <c r="B13" s="18" t="s">
        <v>10</v>
      </c>
      <c r="C13" s="7" t="s">
        <v>2</v>
      </c>
      <c r="D13" s="352" t="s">
        <v>35</v>
      </c>
      <c r="E13" s="353"/>
      <c r="F13" s="353"/>
      <c r="G13" s="353"/>
      <c r="H13" s="353"/>
      <c r="I13" s="353"/>
      <c r="J13" s="353"/>
      <c r="K13" s="354"/>
      <c r="L13" s="353" t="s">
        <v>15</v>
      </c>
      <c r="M13" s="354"/>
      <c r="N13" s="50" t="s">
        <v>36</v>
      </c>
      <c r="O13" s="69"/>
    </row>
    <row r="14" spans="1:18" ht="16.5" customHeight="1" thickBot="1">
      <c r="A14" s="59" t="s">
        <v>235</v>
      </c>
      <c r="B14" s="66">
        <v>0.59375</v>
      </c>
      <c r="C14" s="60" t="s">
        <v>181</v>
      </c>
      <c r="D14" s="345" t="s">
        <v>238</v>
      </c>
      <c r="E14" s="400"/>
      <c r="F14" s="400"/>
      <c r="G14" s="400"/>
      <c r="H14" s="400"/>
      <c r="I14" s="400"/>
      <c r="J14" s="400"/>
      <c r="K14" s="346"/>
      <c r="L14" s="345" t="s">
        <v>93</v>
      </c>
      <c r="M14" s="346"/>
      <c r="N14" s="96" t="s">
        <v>38</v>
      </c>
      <c r="O14" s="101" t="s">
        <v>234</v>
      </c>
      <c r="P14" s="69"/>
      <c r="Q14" s="92"/>
      <c r="R14" s="92"/>
    </row>
    <row r="15" spans="1:18" ht="16.5" customHeight="1" thickBot="1">
      <c r="A15" s="8" t="str">
        <f>Ａブロック!A16</f>
        <v>＜今までの試合結果＞</v>
      </c>
      <c r="B15" s="8"/>
      <c r="P15" s="69"/>
      <c r="Q15" s="69"/>
      <c r="R15" s="69"/>
    </row>
    <row r="16" spans="1:18" ht="16.5" customHeight="1" thickBot="1">
      <c r="A16" s="6" t="s">
        <v>1</v>
      </c>
      <c r="B16" s="18" t="s">
        <v>10</v>
      </c>
      <c r="C16" s="7" t="s">
        <v>2</v>
      </c>
      <c r="D16" s="352" t="s">
        <v>35</v>
      </c>
      <c r="E16" s="353"/>
      <c r="F16" s="353"/>
      <c r="G16" s="353"/>
      <c r="H16" s="353"/>
      <c r="I16" s="353"/>
      <c r="J16" s="353"/>
      <c r="K16" s="354"/>
      <c r="L16" s="353" t="s">
        <v>15</v>
      </c>
      <c r="M16" s="354"/>
      <c r="N16" s="50" t="s">
        <v>36</v>
      </c>
      <c r="O16" s="69"/>
      <c r="P16" s="69"/>
      <c r="Q16" s="69"/>
      <c r="R16" s="69"/>
    </row>
    <row r="17" spans="1:18" ht="16.5" customHeight="1">
      <c r="A17" s="61" t="s">
        <v>83</v>
      </c>
      <c r="B17" s="41">
        <v>0.4166666666666667</v>
      </c>
      <c r="C17" s="42" t="s">
        <v>111</v>
      </c>
      <c r="D17" s="364" t="s">
        <v>92</v>
      </c>
      <c r="E17" s="399"/>
      <c r="F17" s="399"/>
      <c r="G17" s="399"/>
      <c r="H17" s="399"/>
      <c r="I17" s="399"/>
      <c r="J17" s="399"/>
      <c r="K17" s="365"/>
      <c r="L17" s="338" t="s">
        <v>93</v>
      </c>
      <c r="M17" s="339"/>
      <c r="N17" s="51" t="s">
        <v>5</v>
      </c>
      <c r="O17" s="70"/>
      <c r="P17" s="69"/>
      <c r="Q17" s="92"/>
      <c r="R17" s="92"/>
    </row>
    <row r="18" spans="1:18" ht="16.5" customHeight="1">
      <c r="A18" s="97" t="s">
        <v>95</v>
      </c>
      <c r="B18" s="41">
        <v>0.5833333333333334</v>
      </c>
      <c r="C18" s="42" t="s">
        <v>96</v>
      </c>
      <c r="D18" s="350" t="s">
        <v>107</v>
      </c>
      <c r="E18" s="397"/>
      <c r="F18" s="397"/>
      <c r="G18" s="397"/>
      <c r="H18" s="397"/>
      <c r="I18" s="397"/>
      <c r="J18" s="397"/>
      <c r="K18" s="351"/>
      <c r="L18" s="338" t="s">
        <v>93</v>
      </c>
      <c r="M18" s="339"/>
      <c r="N18" s="51" t="s">
        <v>33</v>
      </c>
      <c r="O18" s="70"/>
      <c r="P18" s="69"/>
      <c r="Q18" s="92"/>
      <c r="R18" s="92"/>
    </row>
    <row r="19" spans="1:18" ht="16.5" customHeight="1">
      <c r="A19" s="40" t="s">
        <v>95</v>
      </c>
      <c r="B19" s="102">
        <v>0.6041666666666666</v>
      </c>
      <c r="C19" s="42" t="s">
        <v>100</v>
      </c>
      <c r="D19" s="337" t="s">
        <v>108</v>
      </c>
      <c r="E19" s="338"/>
      <c r="F19" s="338"/>
      <c r="G19" s="338"/>
      <c r="H19" s="338"/>
      <c r="I19" s="338"/>
      <c r="J19" s="338"/>
      <c r="K19" s="339"/>
      <c r="L19" s="338" t="s">
        <v>93</v>
      </c>
      <c r="M19" s="339"/>
      <c r="N19" s="51" t="s">
        <v>31</v>
      </c>
      <c r="O19" s="70"/>
      <c r="P19" s="69"/>
      <c r="Q19" s="92"/>
      <c r="R19" s="92"/>
    </row>
    <row r="20" spans="1:18" ht="16.5" customHeight="1">
      <c r="A20" s="40" t="s">
        <v>110</v>
      </c>
      <c r="B20" s="41">
        <v>0.4166666666666667</v>
      </c>
      <c r="C20" s="42" t="s">
        <v>111</v>
      </c>
      <c r="D20" s="340" t="s">
        <v>128</v>
      </c>
      <c r="E20" s="398"/>
      <c r="F20" s="398"/>
      <c r="G20" s="398"/>
      <c r="H20" s="398"/>
      <c r="I20" s="398"/>
      <c r="J20" s="398"/>
      <c r="K20" s="341"/>
      <c r="L20" s="340" t="s">
        <v>112</v>
      </c>
      <c r="M20" s="341"/>
      <c r="N20" s="51" t="s">
        <v>5</v>
      </c>
      <c r="O20" s="70"/>
      <c r="P20" s="69"/>
      <c r="Q20" s="92"/>
      <c r="R20" s="92"/>
    </row>
    <row r="21" spans="1:18" ht="16.5" customHeight="1">
      <c r="A21" s="97" t="s">
        <v>140</v>
      </c>
      <c r="B21" s="98">
        <v>0.5104166666666666</v>
      </c>
      <c r="C21" s="99" t="s">
        <v>141</v>
      </c>
      <c r="D21" s="350" t="s">
        <v>145</v>
      </c>
      <c r="E21" s="397"/>
      <c r="F21" s="397"/>
      <c r="G21" s="397"/>
      <c r="H21" s="397"/>
      <c r="I21" s="397"/>
      <c r="J21" s="397"/>
      <c r="K21" s="351"/>
      <c r="L21" s="350" t="s">
        <v>93</v>
      </c>
      <c r="M21" s="351"/>
      <c r="N21" s="100" t="s">
        <v>38</v>
      </c>
      <c r="O21" s="101"/>
      <c r="P21" s="69"/>
      <c r="Q21" s="92"/>
      <c r="R21" s="92"/>
    </row>
    <row r="22" spans="1:18" ht="16.5" customHeight="1">
      <c r="A22" s="40" t="s">
        <v>138</v>
      </c>
      <c r="B22" s="102">
        <v>0.6041666666666666</v>
      </c>
      <c r="C22" s="42" t="s">
        <v>133</v>
      </c>
      <c r="D22" s="340" t="s">
        <v>154</v>
      </c>
      <c r="E22" s="398"/>
      <c r="F22" s="398"/>
      <c r="G22" s="398"/>
      <c r="H22" s="398"/>
      <c r="I22" s="398"/>
      <c r="J22" s="398"/>
      <c r="K22" s="341"/>
      <c r="L22" s="340" t="s">
        <v>93</v>
      </c>
      <c r="M22" s="341"/>
      <c r="N22" s="51" t="s">
        <v>16</v>
      </c>
      <c r="O22" s="70"/>
      <c r="P22" s="69"/>
      <c r="Q22" s="92"/>
      <c r="R22" s="92"/>
    </row>
    <row r="23" spans="1:18" ht="16.5" customHeight="1">
      <c r="A23" s="97" t="s">
        <v>171</v>
      </c>
      <c r="B23" s="98">
        <v>0.5833333333333334</v>
      </c>
      <c r="C23" s="99" t="s">
        <v>133</v>
      </c>
      <c r="D23" s="350" t="s">
        <v>179</v>
      </c>
      <c r="E23" s="397"/>
      <c r="F23" s="397"/>
      <c r="G23" s="397"/>
      <c r="H23" s="397"/>
      <c r="I23" s="397"/>
      <c r="J23" s="397"/>
      <c r="K23" s="351"/>
      <c r="L23" s="350" t="s">
        <v>93</v>
      </c>
      <c r="M23" s="351"/>
      <c r="N23" s="100" t="s">
        <v>16</v>
      </c>
      <c r="O23" s="101"/>
      <c r="P23" s="69"/>
      <c r="Q23" s="92"/>
      <c r="R23" s="92"/>
    </row>
    <row r="24" spans="1:18" ht="16.5" customHeight="1">
      <c r="A24" s="40" t="s">
        <v>184</v>
      </c>
      <c r="B24" s="102">
        <v>0.5833333333333334</v>
      </c>
      <c r="C24" s="42" t="s">
        <v>181</v>
      </c>
      <c r="D24" s="340" t="s">
        <v>187</v>
      </c>
      <c r="E24" s="398"/>
      <c r="F24" s="398"/>
      <c r="G24" s="398"/>
      <c r="H24" s="398"/>
      <c r="I24" s="398"/>
      <c r="J24" s="398"/>
      <c r="K24" s="341"/>
      <c r="L24" s="340" t="s">
        <v>93</v>
      </c>
      <c r="M24" s="341"/>
      <c r="N24" s="51" t="s">
        <v>38</v>
      </c>
      <c r="O24" s="70"/>
      <c r="P24" s="69"/>
      <c r="Q24" s="92"/>
      <c r="R24" s="92"/>
    </row>
    <row r="25" spans="1:18" ht="16.5" customHeight="1">
      <c r="A25" s="97" t="s">
        <v>190</v>
      </c>
      <c r="B25" s="98">
        <v>0.4166666666666667</v>
      </c>
      <c r="C25" s="99" t="s">
        <v>188</v>
      </c>
      <c r="D25" s="350" t="s">
        <v>189</v>
      </c>
      <c r="E25" s="397"/>
      <c r="F25" s="397"/>
      <c r="G25" s="397"/>
      <c r="H25" s="397"/>
      <c r="I25" s="397"/>
      <c r="J25" s="397"/>
      <c r="K25" s="351"/>
      <c r="L25" s="350" t="s">
        <v>93</v>
      </c>
      <c r="M25" s="351"/>
      <c r="N25" s="100" t="s">
        <v>31</v>
      </c>
      <c r="O25" s="101"/>
      <c r="P25" s="69"/>
      <c r="Q25" s="92"/>
      <c r="R25" s="92"/>
    </row>
    <row r="26" spans="1:18" ht="16.5" customHeight="1" thickBot="1">
      <c r="A26" s="59"/>
      <c r="B26" s="66"/>
      <c r="C26" s="60"/>
      <c r="D26" s="345"/>
      <c r="E26" s="400"/>
      <c r="F26" s="400"/>
      <c r="G26" s="400"/>
      <c r="H26" s="400"/>
      <c r="I26" s="400"/>
      <c r="J26" s="400"/>
      <c r="K26" s="346"/>
      <c r="L26" s="345"/>
      <c r="M26" s="346"/>
      <c r="N26" s="96"/>
      <c r="O26" s="70"/>
      <c r="P26" s="69"/>
      <c r="Q26" s="92"/>
      <c r="R26" s="92"/>
    </row>
    <row r="27" spans="1:12" ht="13.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</row>
    <row r="28" spans="1:12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</row>
    <row r="33" spans="1:12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</row>
    <row r="57" spans="1:12" ht="13.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</row>
    <row r="58" spans="1:12" ht="13.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</row>
    <row r="59" spans="1:12" ht="13.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</row>
    <row r="60" spans="4:12" ht="13.5">
      <c r="D60" s="5"/>
      <c r="E60" s="5"/>
      <c r="F60" s="5"/>
      <c r="G60" s="5"/>
      <c r="H60" s="5"/>
      <c r="I60" s="5"/>
      <c r="J60" s="5"/>
      <c r="K60" s="5"/>
      <c r="L60" s="5"/>
    </row>
    <row r="61" spans="4:12" ht="13.5">
      <c r="D61" s="5"/>
      <c r="E61" s="5"/>
      <c r="F61" s="5"/>
      <c r="G61" s="5"/>
      <c r="H61" s="5"/>
      <c r="I61" s="5"/>
      <c r="J61" s="5"/>
      <c r="K61" s="5"/>
      <c r="L61" s="5"/>
    </row>
    <row r="62" spans="4:12" ht="13.5">
      <c r="D62" s="5"/>
      <c r="E62" s="5"/>
      <c r="F62" s="5"/>
      <c r="G62" s="5"/>
      <c r="H62" s="5"/>
      <c r="I62" s="5"/>
      <c r="J62" s="5"/>
      <c r="K62" s="5"/>
      <c r="L62" s="5"/>
    </row>
  </sheetData>
  <mergeCells count="38">
    <mergeCell ref="D25:K25"/>
    <mergeCell ref="L25:M25"/>
    <mergeCell ref="D26:K26"/>
    <mergeCell ref="L26:M26"/>
    <mergeCell ref="D21:K21"/>
    <mergeCell ref="L21:M21"/>
    <mergeCell ref="D22:K22"/>
    <mergeCell ref="L22:M22"/>
    <mergeCell ref="D20:K20"/>
    <mergeCell ref="L20:M20"/>
    <mergeCell ref="D18:K18"/>
    <mergeCell ref="L18:M18"/>
    <mergeCell ref="D19:K19"/>
    <mergeCell ref="L19:M19"/>
    <mergeCell ref="P4:R4"/>
    <mergeCell ref="I5:K5"/>
    <mergeCell ref="D13:K13"/>
    <mergeCell ref="I11:K11"/>
    <mergeCell ref="L13:M13"/>
    <mergeCell ref="A1:M1"/>
    <mergeCell ref="A5:C5"/>
    <mergeCell ref="A10:C10"/>
    <mergeCell ref="A2:M2"/>
    <mergeCell ref="A6:C6"/>
    <mergeCell ref="A7:C7"/>
    <mergeCell ref="A8:C8"/>
    <mergeCell ref="I3:N3"/>
    <mergeCell ref="A9:C9"/>
    <mergeCell ref="L14:M14"/>
    <mergeCell ref="L16:M16"/>
    <mergeCell ref="D17:K17"/>
    <mergeCell ref="L17:M17"/>
    <mergeCell ref="D16:K16"/>
    <mergeCell ref="D14:K14"/>
    <mergeCell ref="D23:K23"/>
    <mergeCell ref="L23:M23"/>
    <mergeCell ref="D24:K24"/>
    <mergeCell ref="L24:M24"/>
  </mergeCells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="90" zoomScaleNormal="90" workbookViewId="0" topLeftCell="A1">
      <selection activeCell="R10" sqref="R10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1" width="5.125" style="1" customWidth="1"/>
    <col min="12" max="14" width="8.125" style="1" customWidth="1"/>
    <col min="15" max="15" width="1.12109375" style="1" customWidth="1"/>
    <col min="16" max="16384" width="9.00390625" style="1" customWidth="1"/>
  </cols>
  <sheetData>
    <row r="1" spans="1:15" ht="31.5" customHeight="1">
      <c r="A1" s="366" t="str">
        <f>Ａブロック!A1</f>
        <v>第１０回さわやかカップ教育リーグ・予選ブロック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54"/>
      <c r="O1" s="54"/>
    </row>
    <row r="2" spans="1:15" ht="18" customHeight="1">
      <c r="A2" s="367" t="str">
        <f>Ａブロック!A2</f>
        <v>2012年11月 3日～2013年 1月20日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55"/>
      <c r="O2" s="55"/>
    </row>
    <row r="3" spans="9:15" ht="15" customHeight="1">
      <c r="I3" s="371" t="str">
        <f>Ａブロック!J3</f>
        <v>【2013. 1.27現在】</v>
      </c>
      <c r="J3" s="371"/>
      <c r="K3" s="371"/>
      <c r="L3" s="371"/>
      <c r="M3" s="371"/>
      <c r="N3" s="371"/>
      <c r="O3" s="38"/>
    </row>
    <row r="4" spans="1:18" ht="15" thickBot="1">
      <c r="A4" s="8" t="s">
        <v>37</v>
      </c>
      <c r="B4" s="8"/>
      <c r="P4" s="360" t="s">
        <v>17</v>
      </c>
      <c r="Q4" s="360"/>
      <c r="R4" s="360"/>
    </row>
    <row r="5" spans="1:17" s="39" customFormat="1" ht="27" customHeight="1" thickBot="1">
      <c r="A5" s="381"/>
      <c r="B5" s="382"/>
      <c r="C5" s="383"/>
      <c r="D5" s="3" t="s">
        <v>74</v>
      </c>
      <c r="E5" s="4" t="s">
        <v>51</v>
      </c>
      <c r="F5" s="4" t="s">
        <v>6</v>
      </c>
      <c r="G5" s="4" t="s">
        <v>75</v>
      </c>
      <c r="H5" s="29" t="s">
        <v>60</v>
      </c>
      <c r="I5" s="384" t="s">
        <v>9</v>
      </c>
      <c r="J5" s="385"/>
      <c r="K5" s="386"/>
      <c r="L5" s="9" t="s">
        <v>0</v>
      </c>
      <c r="M5" s="9" t="s">
        <v>3</v>
      </c>
      <c r="N5" s="57" t="s">
        <v>42</v>
      </c>
      <c r="O5" s="90"/>
      <c r="P5" s="94" t="s">
        <v>18</v>
      </c>
      <c r="Q5" s="1"/>
    </row>
    <row r="6" spans="1:16" ht="20.25" customHeight="1">
      <c r="A6" s="372" t="s">
        <v>82</v>
      </c>
      <c r="B6" s="373"/>
      <c r="C6" s="374"/>
      <c r="D6" s="27"/>
      <c r="E6" s="20" t="s">
        <v>91</v>
      </c>
      <c r="F6" s="20" t="s">
        <v>103</v>
      </c>
      <c r="G6" s="20" t="s">
        <v>90</v>
      </c>
      <c r="H6" s="31" t="s">
        <v>89</v>
      </c>
      <c r="I6" s="32">
        <f>IF(D6="○",1,0)+IF(E6="○",1,0)+IF(F6="○",1,0)+IF(G6="○",1,0)+IF(H6="○",1,0)</f>
        <v>2</v>
      </c>
      <c r="J6" s="13">
        <f>IF(D6="●",1,0)+IF(E6="●",1,0)+IF(F6="●",1,0)+IF(G6="●",1,0)+IF(H6="●",1,0)</f>
        <v>1</v>
      </c>
      <c r="K6" s="14">
        <f>IF(D6="△",1,0)+IF(E6="△",1,0)+IF(F6="△",1,0)+IF(G6="△",1,0)+IF(H6="△",1,0)</f>
        <v>1</v>
      </c>
      <c r="L6" s="12">
        <f>IF(D6="",1,0)+IF(E6="",1,0)+IF(F6="",1,0)+IF(G6="",1,0)+IF(H6="",1,0)-1</f>
        <v>0</v>
      </c>
      <c r="M6" s="74">
        <v>2</v>
      </c>
      <c r="N6" s="75">
        <v>2</v>
      </c>
      <c r="O6" s="37"/>
      <c r="P6" s="94" t="s">
        <v>19</v>
      </c>
    </row>
    <row r="7" spans="1:16" ht="20.25" customHeight="1">
      <c r="A7" s="375" t="s">
        <v>50</v>
      </c>
      <c r="B7" s="376"/>
      <c r="C7" s="377"/>
      <c r="D7" s="19" t="s">
        <v>106</v>
      </c>
      <c r="E7" s="28"/>
      <c r="F7" s="109" t="s">
        <v>152</v>
      </c>
      <c r="G7" s="21" t="s">
        <v>91</v>
      </c>
      <c r="H7" s="30" t="s">
        <v>89</v>
      </c>
      <c r="I7" s="33">
        <f>IF(D7="○",1,0)+IF(E7="○",1,0)+IF(F7="○",1,0)+IF(G7="○",1,0)+IF(H7="○",1,0)</f>
        <v>2</v>
      </c>
      <c r="J7" s="15">
        <f>IF(D7="●",1,0)+IF(E7="●",1,0)+IF(F7="●",1,0)+IF(G7="●",1,0)+IF(H7="●",1,0)</f>
        <v>2</v>
      </c>
      <c r="K7" s="16">
        <f>IF(D7="△",1,0)+IF(E7="△",1,0)+IF(F7="△",1,0)+IF(G7="△",1,0)+IF(H7="△",1,0)</f>
        <v>0</v>
      </c>
      <c r="L7" s="10">
        <f>IF(D7="",1,0)+IF(E7="",1,0)+IF(F7="",1,0)+IF(G7="",1,0)+IF(H7="",1,0)-1</f>
        <v>0</v>
      </c>
      <c r="M7" s="78">
        <v>4</v>
      </c>
      <c r="N7" s="79">
        <v>2</v>
      </c>
      <c r="O7" s="37"/>
      <c r="P7" s="94" t="s">
        <v>20</v>
      </c>
    </row>
    <row r="8" spans="1:16" ht="20.25" customHeight="1">
      <c r="A8" s="375" t="s">
        <v>46</v>
      </c>
      <c r="B8" s="376"/>
      <c r="C8" s="377"/>
      <c r="D8" s="19" t="s">
        <v>102</v>
      </c>
      <c r="E8" s="109" t="s">
        <v>89</v>
      </c>
      <c r="F8" s="28"/>
      <c r="G8" s="21" t="s">
        <v>152</v>
      </c>
      <c r="H8" s="30" t="s">
        <v>89</v>
      </c>
      <c r="I8" s="33">
        <f>IF(D8="○",1,0)+IF(E8="○",1,0)+IF(F8="○",1,0)+IF(G8="○",1,0)+IF(H8="○",1,0)</f>
        <v>2</v>
      </c>
      <c r="J8" s="15">
        <f>IF(D8="●",1,0)+IF(E8="●",1,0)+IF(F8="●",1,0)+IF(G8="●",1,0)+IF(H8="●",1,0)</f>
        <v>2</v>
      </c>
      <c r="K8" s="16">
        <f>IF(D8="△",1,0)+IF(E8="△",1,0)+IF(F8="△",1,0)+IF(G8="△",1,0)+IF(H8="△",1,0)</f>
        <v>0</v>
      </c>
      <c r="L8" s="10">
        <f>IF(D8="",1,0)+IF(E8="",1,0)+IF(F8="",1,0)+IF(G8="",1,0)+IF(H8="",1,0)-1</f>
        <v>0</v>
      </c>
      <c r="M8" s="116">
        <v>3</v>
      </c>
      <c r="N8" s="79">
        <v>1</v>
      </c>
      <c r="O8" s="37"/>
      <c r="P8" s="94" t="s">
        <v>21</v>
      </c>
    </row>
    <row r="9" spans="1:16" ht="20.25" customHeight="1">
      <c r="A9" s="378" t="s">
        <v>72</v>
      </c>
      <c r="B9" s="379"/>
      <c r="C9" s="389"/>
      <c r="D9" s="19" t="s">
        <v>90</v>
      </c>
      <c r="E9" s="21" t="s">
        <v>89</v>
      </c>
      <c r="F9" s="21" t="s">
        <v>89</v>
      </c>
      <c r="G9" s="28"/>
      <c r="H9" s="44" t="s">
        <v>89</v>
      </c>
      <c r="I9" s="33">
        <f>IF(D9="○",1,0)+IF(E9="○",1,0)+IF(F9="○",1,0)+IF(G9="○",1,0)+IF(H9="○",1,0)</f>
        <v>3</v>
      </c>
      <c r="J9" s="15">
        <f>IF(D9="●",1,0)+IF(E9="●",1,0)+IF(F9="●",1,0)+IF(G9="●",1,0)+IF(H9="●",1,0)</f>
        <v>0</v>
      </c>
      <c r="K9" s="16">
        <f>IF(D9="△",1,0)+IF(E9="△",1,0)+IF(F9="△",1,0)+IF(G9="△",1,0)+IF(H9="△",1,0)</f>
        <v>1</v>
      </c>
      <c r="L9" s="10">
        <f>IF(D9="",1,0)+IF(E9="",1,0)+IF(F9="",1,0)+IF(G9="",1,0)+IF(H9="",1,0)-1</f>
        <v>0</v>
      </c>
      <c r="M9" s="78">
        <v>1</v>
      </c>
      <c r="N9" s="79">
        <v>2</v>
      </c>
      <c r="O9" s="37"/>
      <c r="P9" s="94" t="s">
        <v>22</v>
      </c>
    </row>
    <row r="10" spans="1:16" ht="20.25" customHeight="1" thickBot="1">
      <c r="A10" s="368" t="s">
        <v>73</v>
      </c>
      <c r="B10" s="369"/>
      <c r="C10" s="370"/>
      <c r="D10" s="26" t="s">
        <v>91</v>
      </c>
      <c r="E10" s="22" t="s">
        <v>152</v>
      </c>
      <c r="F10" s="25" t="s">
        <v>91</v>
      </c>
      <c r="G10" s="25" t="s">
        <v>152</v>
      </c>
      <c r="H10" s="43"/>
      <c r="I10" s="34">
        <f>IF(D10="○",1,0)+IF(E10="○",1,0)+IF(F10="○",1,0)+IF(G10="○",1,0)+IF(H10="○",1,0)</f>
        <v>0</v>
      </c>
      <c r="J10" s="58">
        <f>IF(D10="●",1,0)+IF(E10="●",1,0)+IF(F10="●",1,0)+IF(G10="●",1,0)+IF(H10="●",1,0)</f>
        <v>4</v>
      </c>
      <c r="K10" s="17">
        <f>IF(D10="△",1,0)+IF(E10="△",1,0)+IF(F10="△",1,0)+IF(G10="△",1,0)+IF(H10="△",1,0)</f>
        <v>0</v>
      </c>
      <c r="L10" s="11">
        <f>IF(D10="",1,0)+IF(E10="",1,0)+IF(F10="",1,0)+IF(G10="",1,0)+IF(H10="",1,0)-1</f>
        <v>0</v>
      </c>
      <c r="M10" s="85">
        <v>5</v>
      </c>
      <c r="N10" s="79">
        <v>2</v>
      </c>
      <c r="O10" s="37"/>
      <c r="P10" s="93" t="s">
        <v>77</v>
      </c>
    </row>
    <row r="11" spans="1:15" ht="20.25" customHeight="1" thickBot="1">
      <c r="A11" s="23"/>
      <c r="B11" s="23"/>
      <c r="C11" s="24"/>
      <c r="D11" s="35"/>
      <c r="E11" s="35"/>
      <c r="F11" s="35"/>
      <c r="G11" s="46"/>
      <c r="H11" s="36"/>
      <c r="I11" s="358" t="s">
        <v>28</v>
      </c>
      <c r="J11" s="358"/>
      <c r="K11" s="359"/>
      <c r="L11" s="49">
        <f>SUM(L6:L10)/2</f>
        <v>0</v>
      </c>
      <c r="N11" s="88">
        <f>SUM(N6:N10)</f>
        <v>9</v>
      </c>
      <c r="O11" s="95"/>
    </row>
    <row r="12" spans="1:2" ht="16.5" customHeight="1" thickBot="1">
      <c r="A12" s="8" t="str">
        <f>Ａブロック!A13</f>
        <v>＜今週の試合結果＞</v>
      </c>
      <c r="B12" s="8"/>
    </row>
    <row r="13" spans="1:15" ht="16.5" customHeight="1" thickBot="1">
      <c r="A13" s="6" t="s">
        <v>1</v>
      </c>
      <c r="B13" s="18" t="s">
        <v>10</v>
      </c>
      <c r="C13" s="7" t="s">
        <v>2</v>
      </c>
      <c r="D13" s="352" t="s">
        <v>35</v>
      </c>
      <c r="E13" s="353"/>
      <c r="F13" s="353"/>
      <c r="G13" s="353"/>
      <c r="H13" s="353"/>
      <c r="I13" s="353"/>
      <c r="J13" s="353"/>
      <c r="K13" s="354"/>
      <c r="L13" s="353" t="s">
        <v>15</v>
      </c>
      <c r="M13" s="354"/>
      <c r="N13" s="50" t="s">
        <v>36</v>
      </c>
      <c r="O13" s="69"/>
    </row>
    <row r="14" spans="1:18" ht="16.5" customHeight="1" thickBot="1">
      <c r="A14" s="111" t="s">
        <v>229</v>
      </c>
      <c r="B14" s="112">
        <v>0.3958333333333333</v>
      </c>
      <c r="C14" s="7" t="s">
        <v>94</v>
      </c>
      <c r="D14" s="404" t="s">
        <v>240</v>
      </c>
      <c r="E14" s="405"/>
      <c r="F14" s="405"/>
      <c r="G14" s="405"/>
      <c r="H14" s="405"/>
      <c r="I14" s="405"/>
      <c r="J14" s="405"/>
      <c r="K14" s="406"/>
      <c r="L14" s="353" t="s">
        <v>93</v>
      </c>
      <c r="M14" s="354"/>
      <c r="N14" s="113" t="s">
        <v>6</v>
      </c>
      <c r="O14" s="101" t="s">
        <v>234</v>
      </c>
      <c r="P14" s="69"/>
      <c r="Q14" s="69"/>
      <c r="R14" s="69"/>
    </row>
    <row r="15" spans="1:18" ht="16.5" customHeight="1" thickBot="1">
      <c r="A15" s="8" t="str">
        <f>Ａブロック!A16</f>
        <v>＜今までの試合結果＞</v>
      </c>
      <c r="B15" s="8"/>
      <c r="P15" s="69"/>
      <c r="Q15" s="69"/>
      <c r="R15" s="69"/>
    </row>
    <row r="16" spans="1:18" ht="16.5" customHeight="1" thickBot="1">
      <c r="A16" s="103" t="s">
        <v>1</v>
      </c>
      <c r="B16" s="104" t="s">
        <v>10</v>
      </c>
      <c r="C16" s="105" t="s">
        <v>2</v>
      </c>
      <c r="D16" s="394" t="s">
        <v>35</v>
      </c>
      <c r="E16" s="395"/>
      <c r="F16" s="395"/>
      <c r="G16" s="395"/>
      <c r="H16" s="395"/>
      <c r="I16" s="395"/>
      <c r="J16" s="395"/>
      <c r="K16" s="396"/>
      <c r="L16" s="353" t="s">
        <v>15</v>
      </c>
      <c r="M16" s="354"/>
      <c r="N16" s="50" t="s">
        <v>36</v>
      </c>
      <c r="O16" s="69"/>
      <c r="P16" s="69"/>
      <c r="Q16" s="69"/>
      <c r="R16" s="69"/>
    </row>
    <row r="17" spans="1:18" ht="16.5" customHeight="1">
      <c r="A17" s="40" t="s">
        <v>97</v>
      </c>
      <c r="B17" s="41">
        <v>0.5625</v>
      </c>
      <c r="C17" s="42" t="s">
        <v>94</v>
      </c>
      <c r="D17" s="340" t="s">
        <v>101</v>
      </c>
      <c r="E17" s="398"/>
      <c r="F17" s="398"/>
      <c r="G17" s="398"/>
      <c r="H17" s="398"/>
      <c r="I17" s="398"/>
      <c r="J17" s="398"/>
      <c r="K17" s="341"/>
      <c r="L17" s="338" t="s">
        <v>93</v>
      </c>
      <c r="M17" s="339"/>
      <c r="N17" s="51" t="s">
        <v>6</v>
      </c>
      <c r="O17" s="70"/>
      <c r="P17" s="69"/>
      <c r="Q17" s="69"/>
      <c r="R17" s="69"/>
    </row>
    <row r="18" spans="1:18" ht="16.5" customHeight="1">
      <c r="A18" s="40" t="s">
        <v>123</v>
      </c>
      <c r="B18" s="41">
        <v>0.5833333333333334</v>
      </c>
      <c r="C18" s="42" t="s">
        <v>124</v>
      </c>
      <c r="D18" s="340" t="s">
        <v>125</v>
      </c>
      <c r="E18" s="398"/>
      <c r="F18" s="398"/>
      <c r="G18" s="398"/>
      <c r="H18" s="398"/>
      <c r="I18" s="398"/>
      <c r="J18" s="398"/>
      <c r="K18" s="341"/>
      <c r="L18" s="338" t="s">
        <v>93</v>
      </c>
      <c r="M18" s="339"/>
      <c r="N18" s="51" t="s">
        <v>51</v>
      </c>
      <c r="O18" s="70"/>
      <c r="P18" s="69"/>
      <c r="Q18" s="69"/>
      <c r="R18" s="69"/>
    </row>
    <row r="19" spans="1:18" ht="16.5" customHeight="1">
      <c r="A19" s="97" t="s">
        <v>140</v>
      </c>
      <c r="B19" s="98" t="s">
        <v>150</v>
      </c>
      <c r="C19" s="99" t="s">
        <v>157</v>
      </c>
      <c r="D19" s="350" t="s">
        <v>153</v>
      </c>
      <c r="E19" s="397"/>
      <c r="F19" s="397"/>
      <c r="G19" s="397"/>
      <c r="H19" s="397"/>
      <c r="I19" s="397"/>
      <c r="J19" s="397"/>
      <c r="K19" s="351"/>
      <c r="L19" s="348" t="s">
        <v>93</v>
      </c>
      <c r="M19" s="349"/>
      <c r="N19" s="100" t="s">
        <v>60</v>
      </c>
      <c r="O19" s="70"/>
      <c r="P19" s="69"/>
      <c r="Q19" s="69"/>
      <c r="R19" s="69"/>
    </row>
    <row r="20" spans="1:18" ht="16.5" customHeight="1">
      <c r="A20" s="40" t="s">
        <v>138</v>
      </c>
      <c r="B20" s="41">
        <v>0.5833333333333334</v>
      </c>
      <c r="C20" s="42" t="s">
        <v>139</v>
      </c>
      <c r="D20" s="340" t="s">
        <v>147</v>
      </c>
      <c r="E20" s="398"/>
      <c r="F20" s="398"/>
      <c r="G20" s="398"/>
      <c r="H20" s="398"/>
      <c r="I20" s="398"/>
      <c r="J20" s="398"/>
      <c r="K20" s="341"/>
      <c r="L20" s="338" t="s">
        <v>93</v>
      </c>
      <c r="M20" s="339"/>
      <c r="N20" s="51" t="s">
        <v>51</v>
      </c>
      <c r="O20" s="70"/>
      <c r="P20" s="69"/>
      <c r="Q20" s="69"/>
      <c r="R20" s="69"/>
    </row>
    <row r="21" spans="1:18" ht="16.5" customHeight="1">
      <c r="A21" s="40" t="s">
        <v>171</v>
      </c>
      <c r="B21" s="41">
        <v>0.5625</v>
      </c>
      <c r="C21" s="42" t="s">
        <v>172</v>
      </c>
      <c r="D21" s="340" t="s">
        <v>180</v>
      </c>
      <c r="E21" s="398"/>
      <c r="F21" s="398"/>
      <c r="G21" s="398"/>
      <c r="H21" s="398"/>
      <c r="I21" s="398"/>
      <c r="J21" s="398"/>
      <c r="K21" s="341"/>
      <c r="L21" s="338" t="s">
        <v>93</v>
      </c>
      <c r="M21" s="339"/>
      <c r="N21" s="51" t="s">
        <v>173</v>
      </c>
      <c r="O21" s="70"/>
      <c r="P21" s="69"/>
      <c r="Q21" s="69"/>
      <c r="R21" s="69"/>
    </row>
    <row r="22" spans="1:18" ht="16.5" customHeight="1">
      <c r="A22" s="97" t="s">
        <v>194</v>
      </c>
      <c r="B22" s="98">
        <v>0.5625</v>
      </c>
      <c r="C22" s="99" t="s">
        <v>199</v>
      </c>
      <c r="D22" s="350" t="s">
        <v>205</v>
      </c>
      <c r="E22" s="397"/>
      <c r="F22" s="397"/>
      <c r="G22" s="397"/>
      <c r="H22" s="397"/>
      <c r="I22" s="397"/>
      <c r="J22" s="397"/>
      <c r="K22" s="351"/>
      <c r="L22" s="348" t="s">
        <v>93</v>
      </c>
      <c r="M22" s="349"/>
      <c r="N22" s="100" t="s">
        <v>75</v>
      </c>
      <c r="O22" s="70"/>
      <c r="P22" s="69"/>
      <c r="Q22" s="69"/>
      <c r="R22" s="69"/>
    </row>
    <row r="23" spans="1:18" ht="16.5" customHeight="1">
      <c r="A23" s="40" t="s">
        <v>194</v>
      </c>
      <c r="B23" s="41">
        <v>0.625</v>
      </c>
      <c r="C23" s="42" t="s">
        <v>199</v>
      </c>
      <c r="D23" s="340" t="s">
        <v>206</v>
      </c>
      <c r="E23" s="398"/>
      <c r="F23" s="398"/>
      <c r="G23" s="398"/>
      <c r="H23" s="398"/>
      <c r="I23" s="398"/>
      <c r="J23" s="398"/>
      <c r="K23" s="341"/>
      <c r="L23" s="338" t="s">
        <v>93</v>
      </c>
      <c r="M23" s="339"/>
      <c r="N23" s="51" t="s">
        <v>75</v>
      </c>
      <c r="O23" s="70"/>
      <c r="P23" s="69"/>
      <c r="Q23" s="69"/>
      <c r="R23" s="69"/>
    </row>
    <row r="24" spans="1:16" ht="16.5" customHeight="1">
      <c r="A24" s="97" t="s">
        <v>210</v>
      </c>
      <c r="B24" s="98">
        <v>0.5625</v>
      </c>
      <c r="C24" s="99" t="s">
        <v>172</v>
      </c>
      <c r="D24" s="350" t="s">
        <v>221</v>
      </c>
      <c r="E24" s="397"/>
      <c r="F24" s="397"/>
      <c r="G24" s="397"/>
      <c r="H24" s="397"/>
      <c r="I24" s="397"/>
      <c r="J24" s="397"/>
      <c r="K24" s="351"/>
      <c r="L24" s="348" t="s">
        <v>93</v>
      </c>
      <c r="M24" s="349"/>
      <c r="N24" s="100" t="s">
        <v>173</v>
      </c>
      <c r="O24" s="70"/>
      <c r="P24" s="69"/>
    </row>
    <row r="25" spans="1:18" ht="16.5" customHeight="1" thickBot="1">
      <c r="A25" s="53" t="s">
        <v>208</v>
      </c>
      <c r="B25" s="106">
        <v>0.5833333333333334</v>
      </c>
      <c r="C25" s="52" t="s">
        <v>209</v>
      </c>
      <c r="D25" s="407" t="s">
        <v>220</v>
      </c>
      <c r="E25" s="408"/>
      <c r="F25" s="408"/>
      <c r="G25" s="408"/>
      <c r="H25" s="408"/>
      <c r="I25" s="408"/>
      <c r="J25" s="408"/>
      <c r="K25" s="409"/>
      <c r="L25" s="392" t="s">
        <v>93</v>
      </c>
      <c r="M25" s="393"/>
      <c r="N25" s="56" t="s">
        <v>60</v>
      </c>
      <c r="O25" s="101"/>
      <c r="P25" s="69"/>
      <c r="Q25" s="69"/>
      <c r="R25" s="69"/>
    </row>
    <row r="26" spans="1:12" ht="13.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</row>
    <row r="27" spans="1:12" ht="13.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</row>
    <row r="28" spans="1:12" ht="13.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</row>
    <row r="29" spans="1:12" ht="13.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</row>
    <row r="30" spans="1:12" ht="13.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</row>
    <row r="31" spans="1:12" ht="13.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</row>
    <row r="32" spans="1:12" ht="13.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</row>
    <row r="33" spans="1:12" ht="13.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</row>
    <row r="34" spans="1:12" ht="13.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</row>
    <row r="35" spans="1:12" ht="13.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</row>
    <row r="36" spans="1:12" ht="13.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13.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</row>
    <row r="38" spans="1:12" ht="13.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</row>
    <row r="39" spans="1:12" ht="13.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</row>
    <row r="40" spans="1:12" ht="13.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</row>
    <row r="41" spans="1:12" ht="13.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</row>
    <row r="42" spans="1:12" ht="13.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3.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</row>
    <row r="55" spans="4:12" ht="13.5">
      <c r="D55" s="5"/>
      <c r="E55" s="5"/>
      <c r="F55" s="5"/>
      <c r="G55" s="5"/>
      <c r="H55" s="5"/>
      <c r="I55" s="5"/>
      <c r="J55" s="5"/>
      <c r="K55" s="5"/>
      <c r="L55" s="5"/>
    </row>
    <row r="56" spans="4:12" ht="13.5">
      <c r="D56" s="5"/>
      <c r="E56" s="5"/>
      <c r="F56" s="5"/>
      <c r="G56" s="5"/>
      <c r="H56" s="5"/>
      <c r="I56" s="5"/>
      <c r="J56" s="5"/>
      <c r="K56" s="5"/>
      <c r="L56" s="5"/>
    </row>
    <row r="57" spans="4:12" ht="13.5">
      <c r="D57" s="5"/>
      <c r="E57" s="5"/>
      <c r="F57" s="5"/>
      <c r="G57" s="5"/>
      <c r="H57" s="5"/>
      <c r="I57" s="5"/>
      <c r="J57" s="5"/>
      <c r="K57" s="5"/>
      <c r="L57" s="5"/>
    </row>
  </sheetData>
  <mergeCells count="36">
    <mergeCell ref="D25:K25"/>
    <mergeCell ref="L25:M25"/>
    <mergeCell ref="D24:K24"/>
    <mergeCell ref="L24:M24"/>
    <mergeCell ref="D19:K19"/>
    <mergeCell ref="L19:M19"/>
    <mergeCell ref="D20:K20"/>
    <mergeCell ref="L20:M20"/>
    <mergeCell ref="L18:M18"/>
    <mergeCell ref="D17:K17"/>
    <mergeCell ref="L17:M17"/>
    <mergeCell ref="L16:M16"/>
    <mergeCell ref="A1:M1"/>
    <mergeCell ref="A10:C10"/>
    <mergeCell ref="A5:C5"/>
    <mergeCell ref="A6:C6"/>
    <mergeCell ref="A7:C7"/>
    <mergeCell ref="A8:C8"/>
    <mergeCell ref="A9:C9"/>
    <mergeCell ref="A2:M2"/>
    <mergeCell ref="I3:N3"/>
    <mergeCell ref="I5:K5"/>
    <mergeCell ref="P4:R4"/>
    <mergeCell ref="L13:M13"/>
    <mergeCell ref="I11:K11"/>
    <mergeCell ref="D13:K13"/>
    <mergeCell ref="D23:K23"/>
    <mergeCell ref="L23:M23"/>
    <mergeCell ref="D14:K14"/>
    <mergeCell ref="L14:M14"/>
    <mergeCell ref="D21:K21"/>
    <mergeCell ref="L21:M21"/>
    <mergeCell ref="D22:K22"/>
    <mergeCell ref="L22:M22"/>
    <mergeCell ref="D16:K16"/>
    <mergeCell ref="D18:K18"/>
  </mergeCells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9.00390625" defaultRowHeight="13.5"/>
  <sheetData/>
  <printOptions/>
  <pageMargins left="0.5905511811023623" right="0.3937007874015748" top="0.7874015748031497" bottom="0.7874015748031497" header="0.5118110236220472" footer="0.5118110236220472"/>
  <pageSetup orientation="portrait" paperSize="9" r:id="rId3"/>
  <legacyDrawing r:id="rId2"/>
  <oleObjects>
    <oleObject progId="文書" shapeId="12661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2008-11-10T14:58:29Z</cp:lastPrinted>
  <dcterms:created xsi:type="dcterms:W3CDTF">2005-06-29T15:27:07Z</dcterms:created>
  <dcterms:modified xsi:type="dcterms:W3CDTF">2013-03-23T16:30:20Z</dcterms:modified>
  <cp:category/>
  <cp:version/>
  <cp:contentType/>
  <cp:contentStatus/>
</cp:coreProperties>
</file>