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1805\OneDrive\デスクトップ\"/>
    </mc:Choice>
  </mc:AlternateContent>
  <xr:revisionPtr revIDLastSave="0" documentId="13_ncr:1_{DDBCF7AF-F692-4279-873F-608336727A78}" xr6:coauthVersionLast="47" xr6:coauthVersionMax="47" xr10:uidLastSave="{00000000-0000-0000-0000-000000000000}"/>
  <bookViews>
    <workbookView xWindow="-108" yWindow="-108" windowWidth="23256" windowHeight="12456" xr2:uid="{1D519DA2-A8AC-4493-B14D-75361C44862A}"/>
  </bookViews>
  <sheets>
    <sheet name="計算機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2" l="1"/>
  <c r="E17" i="2"/>
  <c r="C17" i="2"/>
  <c r="G21" i="2" l="1"/>
  <c r="G19" i="2"/>
  <c r="E19" i="2"/>
  <c r="E21" i="2"/>
  <c r="C21" i="2"/>
  <c r="C19" i="2"/>
  <c r="D24" i="2" l="1"/>
</calcChain>
</file>

<file path=xl/sharedStrings.xml><?xml version="1.0" encoding="utf-8"?>
<sst xmlns="http://schemas.openxmlformats.org/spreadsheetml/2006/main" count="198" uniqueCount="91">
  <si>
    <t>力比率上昇Lv2</t>
    <rPh sb="0" eb="3">
      <t>チカラヒリツ</t>
    </rPh>
    <rPh sb="3" eb="5">
      <t>ジョウショウ</t>
    </rPh>
    <phoneticPr fontId="1"/>
  </si>
  <si>
    <t>ガイルート</t>
    <phoneticPr fontId="1"/>
  </si>
  <si>
    <t>敏捷比率上昇Lv2</t>
    <rPh sb="0" eb="4">
      <t>ビンショウヒリツ</t>
    </rPh>
    <rPh sb="4" eb="6">
      <t>ジョウショウ</t>
    </rPh>
    <phoneticPr fontId="1"/>
  </si>
  <si>
    <t>バルラレル</t>
    <phoneticPr fontId="1"/>
  </si>
  <si>
    <t>健康比率上昇Lv2</t>
    <rPh sb="0" eb="2">
      <t>ケンコウ</t>
    </rPh>
    <rPh sb="2" eb="4">
      <t>ヒリツ</t>
    </rPh>
    <rPh sb="4" eb="6">
      <t>ジョウショウ</t>
    </rPh>
    <phoneticPr fontId="1"/>
  </si>
  <si>
    <t>ロシペル</t>
    <phoneticPr fontId="1"/>
  </si>
  <si>
    <t>知恵比率上昇Lv2</t>
    <rPh sb="0" eb="2">
      <t>チエ</t>
    </rPh>
    <rPh sb="2" eb="4">
      <t>ヒリツ</t>
    </rPh>
    <rPh sb="4" eb="6">
      <t>ジョウショウ</t>
    </rPh>
    <phoneticPr fontId="1"/>
  </si>
  <si>
    <t>テマヌエル</t>
    <phoneticPr fontId="1"/>
  </si>
  <si>
    <t>知識比率上昇Lv2</t>
    <rPh sb="0" eb="4">
      <t>チシキヒリツ</t>
    </rPh>
    <rPh sb="4" eb="6">
      <t>ジョウショウ</t>
    </rPh>
    <phoneticPr fontId="1"/>
  </si>
  <si>
    <t>オニトルロ</t>
    <phoneticPr fontId="1"/>
  </si>
  <si>
    <t>タニア</t>
    <phoneticPr fontId="1"/>
  </si>
  <si>
    <t>威厳比率上昇Lv2</t>
    <rPh sb="0" eb="6">
      <t>イゲンヒリツジョウショウ</t>
    </rPh>
    <phoneticPr fontId="1"/>
  </si>
  <si>
    <t>運比率上昇Lv2</t>
    <rPh sb="0" eb="1">
      <t>ウン</t>
    </rPh>
    <rPh sb="1" eb="3">
      <t>ヒリツ</t>
    </rPh>
    <rPh sb="3" eb="5">
      <t>ジョウショウ</t>
    </rPh>
    <phoneticPr fontId="1"/>
  </si>
  <si>
    <t>ランディス</t>
    <phoneticPr fontId="1"/>
  </si>
  <si>
    <t>攻撃Lv10</t>
    <rPh sb="0" eb="2">
      <t>コウゲキ</t>
    </rPh>
    <phoneticPr fontId="1"/>
  </si>
  <si>
    <t>攻撃力Lv1 DX</t>
    <rPh sb="0" eb="2">
      <t>コウゲキ</t>
    </rPh>
    <rPh sb="2" eb="3">
      <t>リョク</t>
    </rPh>
    <phoneticPr fontId="1"/>
  </si>
  <si>
    <t>攻撃力Lv1 ULT</t>
    <rPh sb="0" eb="2">
      <t>コウゲキ</t>
    </rPh>
    <rPh sb="2" eb="3">
      <t>リョク</t>
    </rPh>
    <phoneticPr fontId="1"/>
  </si>
  <si>
    <t>サナ</t>
    <phoneticPr fontId="1"/>
  </si>
  <si>
    <t>防御力効率Lv8</t>
    <rPh sb="0" eb="3">
      <t>ボウギョリョク</t>
    </rPh>
    <rPh sb="3" eb="5">
      <t>コウリツ</t>
    </rPh>
    <phoneticPr fontId="1"/>
  </si>
  <si>
    <t>防御力効率Lv10</t>
    <rPh sb="0" eb="5">
      <t>ボウギョリョクコウリツ</t>
    </rPh>
    <phoneticPr fontId="1"/>
  </si>
  <si>
    <t>防御効率Lv1 DX</t>
    <rPh sb="0" eb="4">
      <t>ボウギョコウリツ</t>
    </rPh>
    <phoneticPr fontId="1"/>
  </si>
  <si>
    <t>防御効率Lv1 ULT</t>
    <rPh sb="0" eb="4">
      <t>ボウギョコウリツ</t>
    </rPh>
    <phoneticPr fontId="1"/>
  </si>
  <si>
    <t>シュルト</t>
    <phoneticPr fontId="1"/>
  </si>
  <si>
    <t>最大HP効率Lv6</t>
    <rPh sb="0" eb="2">
      <t>サイダイ</t>
    </rPh>
    <rPh sb="4" eb="6">
      <t>コウリツ</t>
    </rPh>
    <phoneticPr fontId="1"/>
  </si>
  <si>
    <t>HP効率Lv1 DX</t>
    <rPh sb="2" eb="4">
      <t>コウリツ</t>
    </rPh>
    <phoneticPr fontId="1"/>
  </si>
  <si>
    <t>HP効率Lv1 ULT</t>
    <rPh sb="2" eb="4">
      <t>コウリツ</t>
    </rPh>
    <phoneticPr fontId="1"/>
  </si>
  <si>
    <t>タポ</t>
    <phoneticPr fontId="1"/>
  </si>
  <si>
    <t>最大CP効率Lv6</t>
    <rPh sb="0" eb="2">
      <t>サイダイ</t>
    </rPh>
    <rPh sb="4" eb="6">
      <t>コウリツ</t>
    </rPh>
    <phoneticPr fontId="1"/>
  </si>
  <si>
    <t>CP効率Lv1 DX</t>
    <rPh sb="2" eb="4">
      <t>コウリツ</t>
    </rPh>
    <phoneticPr fontId="1"/>
  </si>
  <si>
    <t>CP効率Lv1 ULT</t>
    <rPh sb="2" eb="4">
      <t>コウリツ</t>
    </rPh>
    <phoneticPr fontId="1"/>
  </si>
  <si>
    <t>ケイルン</t>
    <phoneticPr fontId="1"/>
  </si>
  <si>
    <t>攻撃回避Lv6</t>
    <rPh sb="0" eb="2">
      <t>コウゲキ</t>
    </rPh>
    <rPh sb="2" eb="4">
      <t>カイヒ</t>
    </rPh>
    <phoneticPr fontId="1"/>
  </si>
  <si>
    <t>攻撃回避Lv1 DX</t>
    <rPh sb="0" eb="4">
      <t>コウゲキカイヒ</t>
    </rPh>
    <phoneticPr fontId="1"/>
  </si>
  <si>
    <t>攻撃回避Lv1 ULT</t>
    <rPh sb="0" eb="2">
      <t>コウゲキ</t>
    </rPh>
    <rPh sb="2" eb="4">
      <t>カイヒ</t>
    </rPh>
    <phoneticPr fontId="1"/>
  </si>
  <si>
    <t>アリエル</t>
    <phoneticPr fontId="1"/>
  </si>
  <si>
    <t>回避補正無視</t>
    <rPh sb="0" eb="6">
      <t>カイヒホセイムシ</t>
    </rPh>
    <phoneticPr fontId="1"/>
  </si>
  <si>
    <t>命中補正無視</t>
    <rPh sb="0" eb="6">
      <t>メイチュウホセイムシ</t>
    </rPh>
    <phoneticPr fontId="1"/>
  </si>
  <si>
    <t>移動速度Lv5</t>
    <rPh sb="0" eb="4">
      <t>イドウソクド</t>
    </rPh>
    <phoneticPr fontId="1"/>
  </si>
  <si>
    <t>移動速度Lv1 DX</t>
    <rPh sb="0" eb="4">
      <t>イドウソクド</t>
    </rPh>
    <phoneticPr fontId="1"/>
  </si>
  <si>
    <t>移動速度Lv1 ULT</t>
    <rPh sb="0" eb="4">
      <t>イドウソクド</t>
    </rPh>
    <phoneticPr fontId="1"/>
  </si>
  <si>
    <t>ニケ</t>
    <phoneticPr fontId="1"/>
  </si>
  <si>
    <t>攻撃速度Lv2</t>
    <rPh sb="0" eb="4">
      <t>コウゲキソクド</t>
    </rPh>
    <phoneticPr fontId="1"/>
  </si>
  <si>
    <t>攻撃速度Lv3</t>
    <rPh sb="0" eb="2">
      <t>コウゲキ</t>
    </rPh>
    <rPh sb="2" eb="4">
      <t>ソクド</t>
    </rPh>
    <phoneticPr fontId="1"/>
  </si>
  <si>
    <t>攻撃速度Lv1 DX</t>
    <rPh sb="0" eb="4">
      <t>コウゲキソクド</t>
    </rPh>
    <phoneticPr fontId="1"/>
  </si>
  <si>
    <t>攻撃速度Lv1 ULT</t>
    <rPh sb="0" eb="4">
      <t>コウゲキソクド</t>
    </rPh>
    <phoneticPr fontId="1"/>
  </si>
  <si>
    <t>ペル</t>
    <phoneticPr fontId="1"/>
  </si>
  <si>
    <t>薬回復Lv2</t>
    <rPh sb="0" eb="3">
      <t>クスリカイフク</t>
    </rPh>
    <phoneticPr fontId="1"/>
  </si>
  <si>
    <t>薬回復Lv3</t>
    <rPh sb="0" eb="3">
      <t>クスリカイフク</t>
    </rPh>
    <phoneticPr fontId="1"/>
  </si>
  <si>
    <t>全吸収Lv1 DX</t>
    <rPh sb="0" eb="3">
      <t>ゼンキュウシュウ</t>
    </rPh>
    <phoneticPr fontId="1"/>
  </si>
  <si>
    <t>全吸収Lv1 ULT</t>
    <rPh sb="0" eb="3">
      <t>ゼンキュウシュウ</t>
    </rPh>
    <phoneticPr fontId="1"/>
  </si>
  <si>
    <t>RED STONE</t>
    <phoneticPr fontId="1"/>
  </si>
  <si>
    <t>RED STONE DX</t>
    <phoneticPr fontId="1"/>
  </si>
  <si>
    <t>RED STONE ULT</t>
    <phoneticPr fontId="1"/>
  </si>
  <si>
    <t>ガスピル</t>
    <phoneticPr fontId="1"/>
  </si>
  <si>
    <t>魔力の</t>
    <rPh sb="0" eb="2">
      <t>マリョク</t>
    </rPh>
    <phoneticPr fontId="1"/>
  </si>
  <si>
    <t>魔神の</t>
    <rPh sb="0" eb="1">
      <t>マ</t>
    </rPh>
    <rPh sb="1" eb="2">
      <t>カミ</t>
    </rPh>
    <phoneticPr fontId="1"/>
  </si>
  <si>
    <t>ネルバ</t>
    <phoneticPr fontId="1"/>
  </si>
  <si>
    <t>忍耐の</t>
    <rPh sb="0" eb="2">
      <t>ニンタイ</t>
    </rPh>
    <phoneticPr fontId="1"/>
  </si>
  <si>
    <t>辛苦の</t>
    <rPh sb="0" eb="2">
      <t>シンク</t>
    </rPh>
    <phoneticPr fontId="1"/>
  </si>
  <si>
    <t>エステル</t>
    <phoneticPr fontId="1"/>
  </si>
  <si>
    <t xml:space="preserve"> </t>
  </si>
  <si>
    <t xml:space="preserve"> </t>
    <phoneticPr fontId="1"/>
  </si>
  <si>
    <t>OP1</t>
    <phoneticPr fontId="1"/>
  </si>
  <si>
    <t>1次OP</t>
    <rPh sb="1" eb="2">
      <t>ツギ</t>
    </rPh>
    <phoneticPr fontId="1"/>
  </si>
  <si>
    <t>2次OP</t>
    <rPh sb="1" eb="2">
      <t>ツギ</t>
    </rPh>
    <phoneticPr fontId="1"/>
  </si>
  <si>
    <t>3次OP</t>
    <rPh sb="1" eb="2">
      <t>ツギ</t>
    </rPh>
    <phoneticPr fontId="1"/>
  </si>
  <si>
    <t>要求</t>
    <rPh sb="0" eb="2">
      <t>ヨウキュウ</t>
    </rPh>
    <phoneticPr fontId="1"/>
  </si>
  <si>
    <r>
      <t xml:space="preserve">選択 </t>
    </r>
    <r>
      <rPr>
        <sz val="8"/>
        <color theme="1"/>
        <rFont val="游ゴシック"/>
        <family val="3"/>
        <charset val="128"/>
        <scheme val="minor"/>
      </rPr>
      <t>▼</t>
    </r>
    <rPh sb="0" eb="2">
      <t>センタク</t>
    </rPh>
    <phoneticPr fontId="1"/>
  </si>
  <si>
    <t>… 装備のベース要求レベルを入力</t>
    <rPh sb="2" eb="4">
      <t>ソウビ</t>
    </rPh>
    <rPh sb="8" eb="10">
      <t>ヨウキュウ</t>
    </rPh>
    <rPh sb="14" eb="16">
      <t>ニュウリョク</t>
    </rPh>
    <phoneticPr fontId="1"/>
  </si>
  <si>
    <t>装備ベース要求レベル</t>
    <rPh sb="0" eb="2">
      <t>ソウビ</t>
    </rPh>
    <rPh sb="5" eb="7">
      <t>ヨウキュウ</t>
    </rPh>
    <phoneticPr fontId="1"/>
  </si>
  <si>
    <t>… Nx解放等のレベルダウンを入力</t>
    <rPh sb="4" eb="6">
      <t>カイホウ</t>
    </rPh>
    <rPh sb="6" eb="7">
      <t>トウ</t>
    </rPh>
    <rPh sb="15" eb="17">
      <t>ニュウリョク</t>
    </rPh>
    <phoneticPr fontId="1"/>
  </si>
  <si>
    <t>… UMUやULTのOPが1つ以上つく
　 場合は「ULT」を選択</t>
    <rPh sb="15" eb="17">
      <t>イジョウ</t>
    </rPh>
    <rPh sb="22" eb="24">
      <t>バアイ</t>
    </rPh>
    <rPh sb="31" eb="33">
      <t>センタク</t>
    </rPh>
    <phoneticPr fontId="1"/>
  </si>
  <si>
    <r>
      <t xml:space="preserve">装備の種類 </t>
    </r>
    <r>
      <rPr>
        <sz val="8"/>
        <color theme="1"/>
        <rFont val="游ゴシック"/>
        <family val="3"/>
        <charset val="128"/>
        <scheme val="minor"/>
      </rPr>
      <t>▼</t>
    </r>
    <rPh sb="0" eb="2">
      <t>ソウビ</t>
    </rPh>
    <rPh sb="3" eb="5">
      <t>シュルイ</t>
    </rPh>
    <phoneticPr fontId="1"/>
  </si>
  <si>
    <t>OP2</t>
    <phoneticPr fontId="1"/>
  </si>
  <si>
    <t>OP3</t>
    <phoneticPr fontId="1"/>
  </si>
  <si>
    <t>ULT装備　計算式</t>
    <rPh sb="3" eb="5">
      <t>ソウビ</t>
    </rPh>
    <rPh sb="6" eb="9">
      <t>ケイサンシキ</t>
    </rPh>
    <phoneticPr fontId="1"/>
  </si>
  <si>
    <t>ノーマル装備　計算式</t>
    <rPh sb="4" eb="6">
      <t>ソウビ</t>
    </rPh>
    <rPh sb="7" eb="10">
      <t>ケイサンシキ</t>
    </rPh>
    <phoneticPr fontId="1"/>
  </si>
  <si>
    <t>要求レベルマイナス②</t>
    <rPh sb="0" eb="2">
      <t>ヨウキュウ</t>
    </rPh>
    <phoneticPr fontId="1"/>
  </si>
  <si>
    <t>要求レベルマイナス①</t>
    <rPh sb="0" eb="2">
      <t>ヨウキュウ</t>
    </rPh>
    <phoneticPr fontId="1"/>
  </si>
  <si>
    <t>… 他バッジ等のレベルダウン入力</t>
    <rPh sb="2" eb="3">
      <t>タ</t>
    </rPh>
    <rPh sb="6" eb="7">
      <t>トウ</t>
    </rPh>
    <rPh sb="14" eb="16">
      <t>ニュウリョク</t>
    </rPh>
    <phoneticPr fontId="1"/>
  </si>
  <si>
    <t>要求レベル</t>
    <rPh sb="0" eb="2">
      <t>ヨウキュウ</t>
    </rPh>
    <phoneticPr fontId="1"/>
  </si>
  <si>
    <t>… 最終的な装備要求レベルです</t>
    <rPh sb="2" eb="5">
      <t>サイシュウテキ</t>
    </rPh>
    <rPh sb="6" eb="8">
      <t>ソウビ</t>
    </rPh>
    <rPh sb="8" eb="10">
      <t>ヨウキュウ</t>
    </rPh>
    <phoneticPr fontId="1"/>
  </si>
  <si>
    <t>OP計算式</t>
    <rPh sb="2" eb="5">
      <t>ケイサンシキ</t>
    </rPh>
    <phoneticPr fontId="1"/>
  </si>
  <si>
    <t>計算結果</t>
    <rPh sb="0" eb="2">
      <t>ケイサン</t>
    </rPh>
    <rPh sb="2" eb="4">
      <t>ケッカ</t>
    </rPh>
    <phoneticPr fontId="1"/>
  </si>
  <si>
    <t>装備情報入力</t>
    <rPh sb="0" eb="2">
      <t>ソウビ</t>
    </rPh>
    <rPh sb="2" eb="4">
      <t>ジョウホウ</t>
    </rPh>
    <rPh sb="4" eb="6">
      <t>ニュウリョク</t>
    </rPh>
    <phoneticPr fontId="1"/>
  </si>
  <si>
    <t>装備要求レベル計算機</t>
    <rPh sb="0" eb="2">
      <t>ソウビ</t>
    </rPh>
    <rPh sb="2" eb="4">
      <t>ヨウキュウ</t>
    </rPh>
    <rPh sb="7" eb="10">
      <t>ケイサンキ</t>
    </rPh>
    <phoneticPr fontId="1"/>
  </si>
  <si>
    <t>…値を直接入力</t>
    <rPh sb="1" eb="2">
      <t>アタイ</t>
    </rPh>
    <rPh sb="3" eb="5">
      <t>チョクセツ</t>
    </rPh>
    <rPh sb="5" eb="7">
      <t>ニュウリョク</t>
    </rPh>
    <phoneticPr fontId="1"/>
  </si>
  <si>
    <t>…リストより選択</t>
    <rPh sb="6" eb="8">
      <t>センタク</t>
    </rPh>
    <phoneticPr fontId="1"/>
  </si>
  <si>
    <t>使い方</t>
    <rPh sb="0" eb="1">
      <t>ツカ</t>
    </rPh>
    <rPh sb="2" eb="3">
      <t>カタ</t>
    </rPh>
    <phoneticPr fontId="1"/>
  </si>
  <si>
    <t>プルダウン用リスト</t>
    <rPh sb="5" eb="6">
      <t>ヨウ</t>
    </rPh>
    <phoneticPr fontId="1"/>
  </si>
  <si>
    <t>ノーマル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</si>
</sst>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4" borderId="6" xfId="0" applyFill="1" applyBorder="1">
      <alignment vertical="center"/>
    </xf>
    <xf numFmtId="0" fontId="0" fillId="5" borderId="6" xfId="0" applyFill="1" applyBorder="1">
      <alignment vertical="center"/>
    </xf>
    <xf numFmtId="0" fontId="0" fillId="7" borderId="0" xfId="0" applyFill="1">
      <alignment vertical="center"/>
    </xf>
    <xf numFmtId="0" fontId="5" fillId="7" borderId="0" xfId="0" applyFont="1" applyFill="1">
      <alignment vertical="center"/>
    </xf>
    <xf numFmtId="0" fontId="6" fillId="7" borderId="18" xfId="0" applyFont="1" applyFill="1" applyBorder="1">
      <alignment vertical="center"/>
    </xf>
    <xf numFmtId="0" fontId="6" fillId="7" borderId="21" xfId="0" applyFont="1" applyFill="1" applyBorder="1" applyAlignment="1">
      <alignment horizontal="center" vertical="center"/>
    </xf>
    <xf numFmtId="0" fontId="0" fillId="7" borderId="23" xfId="0" applyFill="1" applyBorder="1">
      <alignment vertical="center"/>
    </xf>
    <xf numFmtId="0" fontId="0" fillId="7" borderId="19" xfId="0" applyFill="1" applyBorder="1">
      <alignment vertical="center"/>
    </xf>
    <xf numFmtId="0" fontId="0" fillId="7" borderId="20" xfId="0" applyFill="1" applyBorder="1">
      <alignment vertical="center"/>
    </xf>
    <xf numFmtId="0" fontId="0" fillId="7" borderId="22" xfId="0" applyFill="1" applyBorder="1">
      <alignment vertical="center"/>
    </xf>
    <xf numFmtId="0" fontId="0" fillId="7" borderId="24" xfId="0" applyFill="1" applyBorder="1">
      <alignment vertical="center"/>
    </xf>
    <xf numFmtId="0" fontId="0" fillId="7" borderId="25" xfId="0" applyFill="1" applyBorder="1">
      <alignment vertical="center"/>
    </xf>
    <xf numFmtId="0" fontId="0" fillId="7" borderId="5" xfId="0" applyFill="1" applyBorder="1" applyAlignment="1">
      <alignment horizontal="center" vertical="center"/>
    </xf>
    <xf numFmtId="0" fontId="0" fillId="7" borderId="5" xfId="0" applyFill="1" applyBorder="1">
      <alignment vertical="center"/>
    </xf>
    <xf numFmtId="0" fontId="0" fillId="4" borderId="10" xfId="0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center" vertical="center"/>
      <protection locked="0"/>
    </xf>
    <xf numFmtId="0" fontId="0" fillId="5" borderId="12" xfId="0" applyFill="1" applyBorder="1" applyAlignment="1" applyProtection="1">
      <alignment horizontal="center" vertical="center"/>
      <protection locked="0"/>
    </xf>
    <xf numFmtId="0" fontId="0" fillId="5" borderId="13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9" fillId="0" borderId="3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EED69-C0A0-4BBC-8AAA-6004C60B75D0}">
  <dimension ref="A1:H81"/>
  <sheetViews>
    <sheetView tabSelected="1" zoomScaleNormal="100" workbookViewId="0"/>
  </sheetViews>
  <sheetFormatPr defaultRowHeight="18" x14ac:dyDescent="0.45"/>
  <cols>
    <col min="1" max="1" width="6.69921875" customWidth="1"/>
    <col min="2" max="2" width="15.69921875" customWidth="1"/>
    <col min="3" max="3" width="6.69921875" customWidth="1"/>
    <col min="4" max="4" width="15.69921875" customWidth="1"/>
    <col min="5" max="5" width="6.69921875" customWidth="1"/>
    <col min="6" max="6" width="15.69921875" customWidth="1"/>
    <col min="7" max="8" width="6.69921875" customWidth="1"/>
    <col min="13" max="13" width="15.69921875" bestFit="1" customWidth="1"/>
    <col min="15" max="15" width="15.69921875" bestFit="1" customWidth="1"/>
    <col min="17" max="17" width="15.69921875" bestFit="1" customWidth="1"/>
  </cols>
  <sheetData>
    <row r="1" spans="1:8" ht="10.050000000000001" customHeight="1" x14ac:dyDescent="0.45">
      <c r="A1" s="9"/>
      <c r="B1" s="9"/>
      <c r="C1" s="9"/>
      <c r="D1" s="9"/>
      <c r="E1" s="9"/>
      <c r="F1" s="9"/>
      <c r="G1" s="9"/>
      <c r="H1" s="9"/>
    </row>
    <row r="2" spans="1:8" ht="36" customHeight="1" x14ac:dyDescent="0.45">
      <c r="A2" s="9"/>
      <c r="B2" s="10" t="s">
        <v>85</v>
      </c>
      <c r="C2" s="9"/>
      <c r="D2" s="9"/>
      <c r="E2" s="9"/>
      <c r="F2" s="9"/>
      <c r="G2" s="9"/>
      <c r="H2" s="9"/>
    </row>
    <row r="3" spans="1:8" ht="10.050000000000001" customHeight="1" thickBot="1" x14ac:dyDescent="0.5">
      <c r="A3" s="9"/>
      <c r="B3" s="10"/>
      <c r="C3" s="9"/>
      <c r="D3" s="9"/>
      <c r="E3" s="9"/>
      <c r="F3" s="9"/>
      <c r="G3" s="9"/>
      <c r="H3" s="9"/>
    </row>
    <row r="4" spans="1:8" ht="10.050000000000001" customHeight="1" thickBot="1" x14ac:dyDescent="0.5">
      <c r="A4" s="9"/>
      <c r="B4" s="11"/>
      <c r="C4" s="14"/>
      <c r="D4" s="14"/>
      <c r="E4" s="14"/>
      <c r="F4" s="14"/>
      <c r="G4" s="15"/>
      <c r="H4" s="9"/>
    </row>
    <row r="5" spans="1:8" ht="24" customHeight="1" thickBot="1" x14ac:dyDescent="0.5">
      <c r="A5" s="9"/>
      <c r="B5" s="12" t="s">
        <v>88</v>
      </c>
      <c r="C5" s="7"/>
      <c r="D5" s="9" t="s">
        <v>86</v>
      </c>
      <c r="E5" s="8"/>
      <c r="F5" s="9" t="s">
        <v>87</v>
      </c>
      <c r="G5" s="16"/>
      <c r="H5" s="9"/>
    </row>
    <row r="6" spans="1:8" ht="10.050000000000001" customHeight="1" thickBot="1" x14ac:dyDescent="0.5">
      <c r="A6" s="9"/>
      <c r="B6" s="13"/>
      <c r="C6" s="17"/>
      <c r="D6" s="17"/>
      <c r="E6" s="17"/>
      <c r="F6" s="17"/>
      <c r="G6" s="18"/>
      <c r="H6" s="9"/>
    </row>
    <row r="7" spans="1:8" ht="10.050000000000001" customHeight="1" x14ac:dyDescent="0.45">
      <c r="A7" s="9"/>
      <c r="B7" s="9"/>
      <c r="C7" s="9"/>
      <c r="D7" s="9"/>
      <c r="E7" s="9"/>
      <c r="F7" s="9"/>
      <c r="G7" s="9"/>
      <c r="H7" s="9"/>
    </row>
    <row r="8" spans="1:8" ht="19.95" customHeight="1" thickBot="1" x14ac:dyDescent="0.5">
      <c r="A8" s="9"/>
      <c r="B8" s="30" t="s">
        <v>84</v>
      </c>
      <c r="C8" s="31"/>
      <c r="D8" s="31"/>
      <c r="E8" s="31"/>
      <c r="F8" s="31"/>
      <c r="G8" s="32"/>
      <c r="H8" s="9"/>
    </row>
    <row r="9" spans="1:8" ht="24" customHeight="1" thickTop="1" x14ac:dyDescent="0.45">
      <c r="A9" s="9"/>
      <c r="B9" s="26" t="s">
        <v>69</v>
      </c>
      <c r="C9" s="27"/>
      <c r="D9" s="21"/>
      <c r="E9" s="35" t="s">
        <v>68</v>
      </c>
      <c r="F9" s="36"/>
      <c r="G9" s="36"/>
      <c r="H9" s="9"/>
    </row>
    <row r="10" spans="1:8" ht="24" customHeight="1" x14ac:dyDescent="0.45">
      <c r="A10" s="9"/>
      <c r="B10" s="26" t="s">
        <v>78</v>
      </c>
      <c r="C10" s="27"/>
      <c r="D10" s="22"/>
      <c r="E10" s="37" t="s">
        <v>70</v>
      </c>
      <c r="F10" s="36"/>
      <c r="G10" s="36"/>
      <c r="H10" s="9"/>
    </row>
    <row r="11" spans="1:8" ht="24" customHeight="1" x14ac:dyDescent="0.45">
      <c r="A11" s="9"/>
      <c r="B11" s="27" t="s">
        <v>77</v>
      </c>
      <c r="C11" s="34"/>
      <c r="D11" s="22"/>
      <c r="E11" s="38" t="s">
        <v>79</v>
      </c>
      <c r="F11" s="38"/>
      <c r="G11" s="37"/>
      <c r="H11" s="9"/>
    </row>
    <row r="12" spans="1:8" ht="36" customHeight="1" thickBot="1" x14ac:dyDescent="0.5">
      <c r="A12" s="9"/>
      <c r="B12" s="26" t="s">
        <v>72</v>
      </c>
      <c r="C12" s="27"/>
      <c r="D12" s="23" t="s">
        <v>90</v>
      </c>
      <c r="E12" s="39" t="s">
        <v>71</v>
      </c>
      <c r="F12" s="40"/>
      <c r="G12" s="40"/>
      <c r="H12" s="9"/>
    </row>
    <row r="13" spans="1:8" ht="10.050000000000001" customHeight="1" thickTop="1" x14ac:dyDescent="0.45">
      <c r="A13" s="9"/>
      <c r="B13" s="9"/>
      <c r="C13" s="9"/>
      <c r="D13" s="9"/>
      <c r="E13" s="9"/>
      <c r="F13" s="9"/>
      <c r="G13" s="9"/>
      <c r="H13" s="9"/>
    </row>
    <row r="14" spans="1:8" ht="19.95" customHeight="1" x14ac:dyDescent="0.45">
      <c r="A14" s="9"/>
      <c r="B14" s="29" t="s">
        <v>82</v>
      </c>
      <c r="C14" s="29"/>
      <c r="D14" s="29"/>
      <c r="E14" s="29"/>
      <c r="F14" s="29"/>
      <c r="G14" s="29"/>
      <c r="H14" s="9"/>
    </row>
    <row r="15" spans="1:8" ht="16.05" customHeight="1" x14ac:dyDescent="0.45">
      <c r="A15" s="9"/>
      <c r="B15" s="26" t="s">
        <v>63</v>
      </c>
      <c r="C15" s="26"/>
      <c r="D15" s="26" t="s">
        <v>64</v>
      </c>
      <c r="E15" s="26"/>
      <c r="F15" s="26" t="s">
        <v>65</v>
      </c>
      <c r="G15" s="26"/>
      <c r="H15" s="9"/>
    </row>
    <row r="16" spans="1:8" ht="16.05" customHeight="1" thickBot="1" x14ac:dyDescent="0.5">
      <c r="A16" s="9"/>
      <c r="B16" s="3" t="s">
        <v>67</v>
      </c>
      <c r="C16" s="3" t="s">
        <v>66</v>
      </c>
      <c r="D16" s="3" t="s">
        <v>67</v>
      </c>
      <c r="E16" s="3" t="s">
        <v>66</v>
      </c>
      <c r="F16" s="3" t="s">
        <v>67</v>
      </c>
      <c r="G16" s="3" t="s">
        <v>66</v>
      </c>
      <c r="H16" s="9"/>
    </row>
    <row r="17" spans="1:8" ht="36" customHeight="1" thickTop="1" thickBot="1" x14ac:dyDescent="0.5">
      <c r="A17" s="9"/>
      <c r="B17" s="24" t="s">
        <v>60</v>
      </c>
      <c r="C17" s="4" t="str">
        <f>IF(B17=" ","",VLOOKUP(B17,B28:C79,2,0))</f>
        <v/>
      </c>
      <c r="D17" s="25" t="s">
        <v>60</v>
      </c>
      <c r="E17" s="4" t="str">
        <f>IF(D17=" ","",VLOOKUP(D17,D28:E80,2,0))</f>
        <v/>
      </c>
      <c r="F17" s="25" t="s">
        <v>60</v>
      </c>
      <c r="G17" s="5" t="str">
        <f>IF(F17=" ","",VLOOKUP(F17,F28:G78,2,0))</f>
        <v/>
      </c>
      <c r="H17" s="9"/>
    </row>
    <row r="18" spans="1:8" ht="16.05" customHeight="1" thickTop="1" x14ac:dyDescent="0.45">
      <c r="A18" s="9"/>
      <c r="B18" s="33" t="s">
        <v>76</v>
      </c>
      <c r="C18" s="33"/>
      <c r="D18" s="33"/>
      <c r="E18" s="33"/>
      <c r="F18" s="33"/>
      <c r="G18" s="33"/>
      <c r="H18" s="9"/>
    </row>
    <row r="19" spans="1:8" ht="16.05" customHeight="1" x14ac:dyDescent="0.45">
      <c r="A19" s="9"/>
      <c r="B19" s="2" t="s">
        <v>62</v>
      </c>
      <c r="C19" s="1" t="str">
        <f>IF((COUNT(C17,E17,G17)&lt;1),"",IF(D12="ノーマル",LARGE((C17,E17,G17),1),""))</f>
        <v/>
      </c>
      <c r="D19" s="2" t="s">
        <v>73</v>
      </c>
      <c r="E19" s="1" t="str">
        <f>IF((COUNT(C17,E17,G17)&lt;2),"",IF(D12="ノーマル",ROUNDDOWN((LARGE((C17,E17,G17),2))*(2/3),0),""))</f>
        <v/>
      </c>
      <c r="F19" s="2" t="s">
        <v>74</v>
      </c>
      <c r="G19" s="1" t="str">
        <f>IF((COUNT(C17,E17,G17)&lt;3),"",IF(D12="ノーマル",ROUNDDOWN((LARGE((C17,E17,G17),3))*(1/3),0),""))</f>
        <v/>
      </c>
      <c r="H19" s="9"/>
    </row>
    <row r="20" spans="1:8" ht="16.05" customHeight="1" x14ac:dyDescent="0.45">
      <c r="A20" s="9"/>
      <c r="B20" s="26" t="s">
        <v>75</v>
      </c>
      <c r="C20" s="26"/>
      <c r="D20" s="26"/>
      <c r="E20" s="26"/>
      <c r="F20" s="26"/>
      <c r="G20" s="26"/>
      <c r="H20" s="9"/>
    </row>
    <row r="21" spans="1:8" ht="16.05" customHeight="1" x14ac:dyDescent="0.45">
      <c r="A21" s="9"/>
      <c r="B21" s="2" t="s">
        <v>62</v>
      </c>
      <c r="C21" s="1" t="str">
        <f>IF((COUNT(C17,E17,G17)&lt;1),"",IF((COUNT(C17,E17,G17)=1),IF(D12="ULT",LARGE((C17,E17,G17),1),""),IF(D12="ULT",ROUNDDOWN((LARGE((C17,E17,G17),1))*(3/4),0),"")))</f>
        <v/>
      </c>
      <c r="D21" s="2" t="s">
        <v>73</v>
      </c>
      <c r="E21" s="1" t="str">
        <f>IF((COUNT(C17,E17,G17)&lt;2),"",IF(D12="ULT",ROUNDDOWN((LARGE((C17,E17,G17),2))*(1/4),0),""))</f>
        <v/>
      </c>
      <c r="F21" s="2" t="s">
        <v>74</v>
      </c>
      <c r="G21" s="1" t="str">
        <f>IF((COUNT(C17,E17,G17)&lt;3),"",IF(D12="ULT",ROUNDDOWN((LARGE((C17,E17,G17),3))*(1/20),0),""))</f>
        <v/>
      </c>
      <c r="H21" s="9"/>
    </row>
    <row r="22" spans="1:8" ht="10.050000000000001" customHeight="1" x14ac:dyDescent="0.45">
      <c r="A22" s="9"/>
      <c r="B22" s="19"/>
      <c r="C22" s="20"/>
      <c r="D22" s="19"/>
      <c r="E22" s="20"/>
      <c r="F22" s="19"/>
      <c r="G22" s="20"/>
      <c r="H22" s="9"/>
    </row>
    <row r="23" spans="1:8" ht="19.95" customHeight="1" thickBot="1" x14ac:dyDescent="0.5">
      <c r="A23" s="9"/>
      <c r="B23" s="30" t="s">
        <v>83</v>
      </c>
      <c r="C23" s="31"/>
      <c r="D23" s="31"/>
      <c r="E23" s="31"/>
      <c r="F23" s="31"/>
      <c r="G23" s="32"/>
      <c r="H23" s="9"/>
    </row>
    <row r="24" spans="1:8" ht="36" customHeight="1" thickTop="1" thickBot="1" x14ac:dyDescent="0.5">
      <c r="A24" s="9"/>
      <c r="B24" s="26" t="s">
        <v>80</v>
      </c>
      <c r="C24" s="27"/>
      <c r="D24" s="6">
        <f>D9+SUM(C19,E19,G19,C21,E21,G21)-D10-D11</f>
        <v>0</v>
      </c>
      <c r="E24" s="35" t="s">
        <v>81</v>
      </c>
      <c r="F24" s="36"/>
      <c r="G24" s="36"/>
      <c r="H24" s="9"/>
    </row>
    <row r="25" spans="1:8" ht="36" customHeight="1" thickTop="1" x14ac:dyDescent="0.45">
      <c r="A25" s="9"/>
      <c r="B25" s="9"/>
      <c r="C25" s="9"/>
      <c r="D25" s="9"/>
      <c r="E25" s="9"/>
      <c r="F25" s="9"/>
      <c r="G25" s="9"/>
      <c r="H25" s="9"/>
    </row>
    <row r="26" spans="1:8" ht="19.95" customHeight="1" x14ac:dyDescent="0.45">
      <c r="A26" s="9"/>
      <c r="B26" s="28" t="s">
        <v>89</v>
      </c>
      <c r="C26" s="29"/>
      <c r="D26" s="29"/>
      <c r="E26" s="29"/>
      <c r="F26" s="29"/>
      <c r="G26" s="29"/>
      <c r="H26" s="9"/>
    </row>
    <row r="27" spans="1:8" ht="16.05" customHeight="1" x14ac:dyDescent="0.45">
      <c r="A27" s="9"/>
      <c r="B27" s="26" t="s">
        <v>63</v>
      </c>
      <c r="C27" s="26"/>
      <c r="D27" s="26" t="s">
        <v>64</v>
      </c>
      <c r="E27" s="26"/>
      <c r="F27" s="26" t="s">
        <v>65</v>
      </c>
      <c r="G27" s="26"/>
      <c r="H27" s="9"/>
    </row>
    <row r="28" spans="1:8" ht="12" customHeight="1" x14ac:dyDescent="0.45">
      <c r="A28" s="9"/>
      <c r="B28" s="1" t="s">
        <v>61</v>
      </c>
      <c r="C28" s="1"/>
      <c r="D28" s="1" t="s">
        <v>61</v>
      </c>
      <c r="E28" s="1"/>
      <c r="F28" s="1" t="s">
        <v>61</v>
      </c>
      <c r="G28" s="1"/>
      <c r="H28" s="9"/>
    </row>
    <row r="29" spans="1:8" ht="12" customHeight="1" x14ac:dyDescent="0.45">
      <c r="A29" s="9"/>
      <c r="B29" s="1" t="s">
        <v>0</v>
      </c>
      <c r="C29" s="1">
        <v>75</v>
      </c>
      <c r="D29" s="1" t="s">
        <v>0</v>
      </c>
      <c r="E29" s="1">
        <v>75</v>
      </c>
      <c r="F29" s="1" t="s">
        <v>0</v>
      </c>
      <c r="G29" s="1">
        <v>75</v>
      </c>
      <c r="H29" s="9"/>
    </row>
    <row r="30" spans="1:8" ht="12" customHeight="1" x14ac:dyDescent="0.45">
      <c r="A30" s="9"/>
      <c r="B30" s="1" t="s">
        <v>1</v>
      </c>
      <c r="C30" s="1">
        <v>0</v>
      </c>
      <c r="D30" s="1" t="s">
        <v>1</v>
      </c>
      <c r="E30" s="1">
        <v>0</v>
      </c>
      <c r="F30" s="1" t="s">
        <v>2</v>
      </c>
      <c r="G30" s="1">
        <v>75</v>
      </c>
      <c r="H30" s="9"/>
    </row>
    <row r="31" spans="1:8" ht="12" customHeight="1" x14ac:dyDescent="0.45">
      <c r="A31" s="9"/>
      <c r="B31" s="1" t="s">
        <v>2</v>
      </c>
      <c r="C31" s="1">
        <v>75</v>
      </c>
      <c r="D31" s="1" t="s">
        <v>2</v>
      </c>
      <c r="E31" s="1">
        <v>75</v>
      </c>
      <c r="F31" s="1" t="s">
        <v>4</v>
      </c>
      <c r="G31" s="1">
        <v>75</v>
      </c>
      <c r="H31" s="9"/>
    </row>
    <row r="32" spans="1:8" ht="12" customHeight="1" x14ac:dyDescent="0.45">
      <c r="A32" s="9"/>
      <c r="B32" s="1" t="s">
        <v>3</v>
      </c>
      <c r="C32" s="1">
        <v>0</v>
      </c>
      <c r="D32" s="1" t="s">
        <v>3</v>
      </c>
      <c r="E32" s="1">
        <v>0</v>
      </c>
      <c r="F32" s="1" t="s">
        <v>6</v>
      </c>
      <c r="G32" s="1">
        <v>75</v>
      </c>
      <c r="H32" s="9"/>
    </row>
    <row r="33" spans="1:8" ht="12" customHeight="1" x14ac:dyDescent="0.45">
      <c r="A33" s="9"/>
      <c r="B33" s="1" t="s">
        <v>4</v>
      </c>
      <c r="C33" s="1">
        <v>75</v>
      </c>
      <c r="D33" s="1" t="s">
        <v>4</v>
      </c>
      <c r="E33" s="1">
        <v>75</v>
      </c>
      <c r="F33" s="1" t="s">
        <v>7</v>
      </c>
      <c r="G33" s="1">
        <v>0</v>
      </c>
      <c r="H33" s="9"/>
    </row>
    <row r="34" spans="1:8" ht="12" customHeight="1" x14ac:dyDescent="0.45">
      <c r="A34" s="9"/>
      <c r="B34" s="1" t="s">
        <v>5</v>
      </c>
      <c r="C34" s="1">
        <v>0</v>
      </c>
      <c r="D34" s="1" t="s">
        <v>5</v>
      </c>
      <c r="E34" s="1">
        <v>0</v>
      </c>
      <c r="F34" s="1" t="s">
        <v>8</v>
      </c>
      <c r="G34" s="1">
        <v>75</v>
      </c>
      <c r="H34" s="9"/>
    </row>
    <row r="35" spans="1:8" ht="12" customHeight="1" x14ac:dyDescent="0.45">
      <c r="A35" s="9"/>
      <c r="B35" s="1" t="s">
        <v>6</v>
      </c>
      <c r="C35" s="1">
        <v>75</v>
      </c>
      <c r="D35" s="1" t="s">
        <v>6</v>
      </c>
      <c r="E35" s="1">
        <v>75</v>
      </c>
      <c r="F35" s="1" t="s">
        <v>9</v>
      </c>
      <c r="G35" s="1">
        <v>0</v>
      </c>
      <c r="H35" s="9"/>
    </row>
    <row r="36" spans="1:8" ht="12" customHeight="1" x14ac:dyDescent="0.45">
      <c r="A36" s="9"/>
      <c r="B36" s="1" t="s">
        <v>8</v>
      </c>
      <c r="C36" s="1">
        <v>75</v>
      </c>
      <c r="D36" s="1" t="s">
        <v>7</v>
      </c>
      <c r="E36" s="1">
        <v>0</v>
      </c>
      <c r="F36" s="1" t="s">
        <v>11</v>
      </c>
      <c r="G36" s="1">
        <v>75</v>
      </c>
      <c r="H36" s="9"/>
    </row>
    <row r="37" spans="1:8" ht="12" customHeight="1" x14ac:dyDescent="0.45">
      <c r="A37" s="9"/>
      <c r="B37" s="1" t="s">
        <v>11</v>
      </c>
      <c r="C37" s="1">
        <v>75</v>
      </c>
      <c r="D37" s="1" t="s">
        <v>8</v>
      </c>
      <c r="E37" s="1">
        <v>75</v>
      </c>
      <c r="F37" s="1" t="s">
        <v>10</v>
      </c>
      <c r="G37" s="1">
        <v>0</v>
      </c>
      <c r="H37" s="9"/>
    </row>
    <row r="38" spans="1:8" ht="12" customHeight="1" x14ac:dyDescent="0.45">
      <c r="A38" s="9"/>
      <c r="B38" s="1" t="s">
        <v>12</v>
      </c>
      <c r="C38" s="1">
        <v>75</v>
      </c>
      <c r="D38" s="1" t="s">
        <v>9</v>
      </c>
      <c r="E38" s="1">
        <v>0</v>
      </c>
      <c r="F38" s="1" t="s">
        <v>12</v>
      </c>
      <c r="G38" s="1">
        <v>75</v>
      </c>
      <c r="H38" s="9"/>
    </row>
    <row r="39" spans="1:8" ht="12" customHeight="1" x14ac:dyDescent="0.45">
      <c r="A39" s="9"/>
      <c r="B39" s="1" t="s">
        <v>13</v>
      </c>
      <c r="C39" s="1">
        <v>0</v>
      </c>
      <c r="D39" s="1" t="s">
        <v>11</v>
      </c>
      <c r="E39" s="1">
        <v>75</v>
      </c>
      <c r="F39" s="1" t="s">
        <v>13</v>
      </c>
      <c r="G39" s="1">
        <v>0</v>
      </c>
      <c r="H39" s="9"/>
    </row>
    <row r="40" spans="1:8" ht="12" customHeight="1" x14ac:dyDescent="0.45">
      <c r="A40" s="9"/>
      <c r="B40" s="1" t="s">
        <v>14</v>
      </c>
      <c r="C40" s="1">
        <v>100</v>
      </c>
      <c r="D40" s="1" t="s">
        <v>10</v>
      </c>
      <c r="E40" s="1">
        <v>0</v>
      </c>
      <c r="F40" s="1" t="s">
        <v>14</v>
      </c>
      <c r="G40" s="1">
        <v>100</v>
      </c>
      <c r="H40" s="9"/>
    </row>
    <row r="41" spans="1:8" ht="12" customHeight="1" x14ac:dyDescent="0.45">
      <c r="A41" s="9"/>
      <c r="B41" s="1" t="s">
        <v>15</v>
      </c>
      <c r="C41" s="1">
        <v>250</v>
      </c>
      <c r="D41" s="1" t="s">
        <v>12</v>
      </c>
      <c r="E41" s="1">
        <v>75</v>
      </c>
      <c r="F41" s="1" t="s">
        <v>15</v>
      </c>
      <c r="G41" s="1">
        <v>250</v>
      </c>
      <c r="H41" s="9"/>
    </row>
    <row r="42" spans="1:8" ht="12" customHeight="1" x14ac:dyDescent="0.45">
      <c r="A42" s="9"/>
      <c r="B42" s="1" t="s">
        <v>16</v>
      </c>
      <c r="C42" s="1">
        <v>350</v>
      </c>
      <c r="D42" s="1" t="s">
        <v>14</v>
      </c>
      <c r="E42" s="1">
        <v>100</v>
      </c>
      <c r="F42" s="1" t="s">
        <v>16</v>
      </c>
      <c r="G42" s="1">
        <v>350</v>
      </c>
      <c r="H42" s="9"/>
    </row>
    <row r="43" spans="1:8" ht="12" customHeight="1" x14ac:dyDescent="0.45">
      <c r="A43" s="9"/>
      <c r="B43" s="1" t="s">
        <v>17</v>
      </c>
      <c r="C43" s="1">
        <v>0</v>
      </c>
      <c r="D43" s="1" t="s">
        <v>15</v>
      </c>
      <c r="E43" s="1">
        <v>250</v>
      </c>
      <c r="F43" s="1" t="s">
        <v>18</v>
      </c>
      <c r="G43" s="1">
        <v>60</v>
      </c>
      <c r="H43" s="9"/>
    </row>
    <row r="44" spans="1:8" ht="12" customHeight="1" x14ac:dyDescent="0.45">
      <c r="A44" s="9"/>
      <c r="B44" s="1" t="s">
        <v>18</v>
      </c>
      <c r="C44" s="1">
        <v>60</v>
      </c>
      <c r="D44" s="1" t="s">
        <v>16</v>
      </c>
      <c r="E44" s="1">
        <v>350</v>
      </c>
      <c r="F44" s="1" t="s">
        <v>19</v>
      </c>
      <c r="G44" s="1">
        <v>100</v>
      </c>
      <c r="H44" s="9"/>
    </row>
    <row r="45" spans="1:8" ht="12" customHeight="1" x14ac:dyDescent="0.45">
      <c r="A45" s="9"/>
      <c r="B45" s="1" t="s">
        <v>19</v>
      </c>
      <c r="C45" s="1">
        <v>100</v>
      </c>
      <c r="D45" s="1" t="s">
        <v>18</v>
      </c>
      <c r="E45" s="1">
        <v>60</v>
      </c>
      <c r="F45" s="1" t="s">
        <v>20</v>
      </c>
      <c r="G45" s="1">
        <v>250</v>
      </c>
      <c r="H45" s="9"/>
    </row>
    <row r="46" spans="1:8" ht="12" customHeight="1" x14ac:dyDescent="0.45">
      <c r="A46" s="9"/>
      <c r="B46" s="1" t="s">
        <v>20</v>
      </c>
      <c r="C46" s="1">
        <v>250</v>
      </c>
      <c r="D46" s="1" t="s">
        <v>19</v>
      </c>
      <c r="E46" s="1">
        <v>100</v>
      </c>
      <c r="F46" s="1" t="s">
        <v>21</v>
      </c>
      <c r="G46" s="1">
        <v>350</v>
      </c>
      <c r="H46" s="9"/>
    </row>
    <row r="47" spans="1:8" ht="12" customHeight="1" x14ac:dyDescent="0.45">
      <c r="A47" s="9"/>
      <c r="B47" s="1" t="s">
        <v>21</v>
      </c>
      <c r="C47" s="1">
        <v>350</v>
      </c>
      <c r="D47" s="1" t="s">
        <v>20</v>
      </c>
      <c r="E47" s="1">
        <v>250</v>
      </c>
      <c r="F47" s="1" t="s">
        <v>23</v>
      </c>
      <c r="G47" s="1">
        <v>95</v>
      </c>
      <c r="H47" s="9"/>
    </row>
    <row r="48" spans="1:8" ht="12" customHeight="1" x14ac:dyDescent="0.45">
      <c r="A48" s="9"/>
      <c r="B48" s="1" t="s">
        <v>22</v>
      </c>
      <c r="C48" s="1">
        <v>0</v>
      </c>
      <c r="D48" s="1" t="s">
        <v>21</v>
      </c>
      <c r="E48" s="1">
        <v>350</v>
      </c>
      <c r="F48" s="1" t="s">
        <v>24</v>
      </c>
      <c r="G48" s="1">
        <v>245</v>
      </c>
      <c r="H48" s="9"/>
    </row>
    <row r="49" spans="1:8" ht="12" customHeight="1" x14ac:dyDescent="0.45">
      <c r="A49" s="9"/>
      <c r="B49" s="1" t="s">
        <v>23</v>
      </c>
      <c r="C49" s="1">
        <v>95</v>
      </c>
      <c r="D49" s="1" t="s">
        <v>23</v>
      </c>
      <c r="E49" s="1">
        <v>95</v>
      </c>
      <c r="F49" s="1" t="s">
        <v>25</v>
      </c>
      <c r="G49" s="1">
        <v>345</v>
      </c>
      <c r="H49" s="9"/>
    </row>
    <row r="50" spans="1:8" ht="12" customHeight="1" x14ac:dyDescent="0.45">
      <c r="A50" s="9"/>
      <c r="B50" s="1" t="s">
        <v>24</v>
      </c>
      <c r="C50" s="1">
        <v>245</v>
      </c>
      <c r="D50" s="1" t="s">
        <v>24</v>
      </c>
      <c r="E50" s="1">
        <v>245</v>
      </c>
      <c r="F50" s="1" t="s">
        <v>27</v>
      </c>
      <c r="G50" s="1">
        <v>95</v>
      </c>
      <c r="H50" s="9"/>
    </row>
    <row r="51" spans="1:8" ht="12" customHeight="1" x14ac:dyDescent="0.45">
      <c r="A51" s="9"/>
      <c r="B51" s="1" t="s">
        <v>25</v>
      </c>
      <c r="C51" s="1">
        <v>345</v>
      </c>
      <c r="D51" s="1" t="s">
        <v>25</v>
      </c>
      <c r="E51" s="1">
        <v>345</v>
      </c>
      <c r="F51" s="1" t="s">
        <v>28</v>
      </c>
      <c r="G51" s="1">
        <v>245</v>
      </c>
      <c r="H51" s="9"/>
    </row>
    <row r="52" spans="1:8" ht="12" customHeight="1" x14ac:dyDescent="0.45">
      <c r="A52" s="9"/>
      <c r="B52" s="1" t="s">
        <v>26</v>
      </c>
      <c r="C52" s="1">
        <v>0</v>
      </c>
      <c r="D52" s="1" t="s">
        <v>27</v>
      </c>
      <c r="E52" s="1">
        <v>95</v>
      </c>
      <c r="F52" s="1" t="s">
        <v>29</v>
      </c>
      <c r="G52" s="1">
        <v>345</v>
      </c>
      <c r="H52" s="9"/>
    </row>
    <row r="53" spans="1:8" ht="12" customHeight="1" x14ac:dyDescent="0.45">
      <c r="A53" s="9"/>
      <c r="B53" s="1" t="s">
        <v>27</v>
      </c>
      <c r="C53" s="1">
        <v>95</v>
      </c>
      <c r="D53" s="1" t="s">
        <v>28</v>
      </c>
      <c r="E53" s="1">
        <v>245</v>
      </c>
      <c r="F53" s="1" t="s">
        <v>31</v>
      </c>
      <c r="G53" s="1">
        <v>90</v>
      </c>
      <c r="H53" s="9"/>
    </row>
    <row r="54" spans="1:8" ht="12" customHeight="1" x14ac:dyDescent="0.45">
      <c r="A54" s="9"/>
      <c r="B54" s="1" t="s">
        <v>28</v>
      </c>
      <c r="C54" s="1">
        <v>245</v>
      </c>
      <c r="D54" s="1" t="s">
        <v>29</v>
      </c>
      <c r="E54" s="1">
        <v>345</v>
      </c>
      <c r="F54" s="1" t="s">
        <v>32</v>
      </c>
      <c r="G54" s="1">
        <v>290</v>
      </c>
      <c r="H54" s="9"/>
    </row>
    <row r="55" spans="1:8" ht="12" customHeight="1" x14ac:dyDescent="0.45">
      <c r="A55" s="9"/>
      <c r="B55" s="1" t="s">
        <v>29</v>
      </c>
      <c r="C55" s="1">
        <v>345</v>
      </c>
      <c r="D55" s="1" t="s">
        <v>30</v>
      </c>
      <c r="E55" s="1">
        <v>0</v>
      </c>
      <c r="F55" s="1" t="s">
        <v>33</v>
      </c>
      <c r="G55" s="1">
        <v>390</v>
      </c>
      <c r="H55" s="9"/>
    </row>
    <row r="56" spans="1:8" ht="12" customHeight="1" x14ac:dyDescent="0.45">
      <c r="A56" s="9"/>
      <c r="B56" s="1" t="s">
        <v>31</v>
      </c>
      <c r="C56" s="1">
        <v>90</v>
      </c>
      <c r="D56" s="1" t="s">
        <v>31</v>
      </c>
      <c r="E56" s="1">
        <v>90</v>
      </c>
      <c r="F56" s="1" t="s">
        <v>34</v>
      </c>
      <c r="G56" s="1">
        <v>0</v>
      </c>
      <c r="H56" s="9"/>
    </row>
    <row r="57" spans="1:8" ht="12" customHeight="1" x14ac:dyDescent="0.45">
      <c r="A57" s="9"/>
      <c r="B57" s="1" t="s">
        <v>32</v>
      </c>
      <c r="C57" s="1">
        <v>290</v>
      </c>
      <c r="D57" s="1" t="s">
        <v>32</v>
      </c>
      <c r="E57" s="1">
        <v>290</v>
      </c>
      <c r="F57" s="1" t="s">
        <v>35</v>
      </c>
      <c r="G57" s="1">
        <v>99</v>
      </c>
      <c r="H57" s="9"/>
    </row>
    <row r="58" spans="1:8" ht="12" customHeight="1" x14ac:dyDescent="0.45">
      <c r="A58" s="9"/>
      <c r="B58" s="1" t="s">
        <v>33</v>
      </c>
      <c r="C58" s="1">
        <v>390</v>
      </c>
      <c r="D58" s="1" t="s">
        <v>33</v>
      </c>
      <c r="E58" s="1">
        <v>390</v>
      </c>
      <c r="F58" s="1" t="s">
        <v>36</v>
      </c>
      <c r="G58" s="1">
        <v>99</v>
      </c>
      <c r="H58" s="9"/>
    </row>
    <row r="59" spans="1:8" ht="12" customHeight="1" x14ac:dyDescent="0.45">
      <c r="A59" s="9"/>
      <c r="B59" s="1" t="s">
        <v>35</v>
      </c>
      <c r="C59" s="1">
        <v>99</v>
      </c>
      <c r="D59" s="1" t="s">
        <v>35</v>
      </c>
      <c r="E59" s="1">
        <v>99</v>
      </c>
      <c r="F59" s="1" t="s">
        <v>37</v>
      </c>
      <c r="G59" s="1">
        <v>60</v>
      </c>
      <c r="H59" s="9"/>
    </row>
    <row r="60" spans="1:8" ht="12" customHeight="1" x14ac:dyDescent="0.45">
      <c r="A60" s="9"/>
      <c r="B60" s="1" t="s">
        <v>36</v>
      </c>
      <c r="C60" s="1">
        <v>99</v>
      </c>
      <c r="D60" s="1" t="s">
        <v>36</v>
      </c>
      <c r="E60" s="1">
        <v>99</v>
      </c>
      <c r="F60" s="1" t="s">
        <v>38</v>
      </c>
      <c r="G60" s="1">
        <v>210</v>
      </c>
      <c r="H60" s="9"/>
    </row>
    <row r="61" spans="1:8" ht="12" customHeight="1" x14ac:dyDescent="0.45">
      <c r="A61" s="9"/>
      <c r="B61" s="1" t="s">
        <v>37</v>
      </c>
      <c r="C61" s="1">
        <v>60</v>
      </c>
      <c r="D61" s="1" t="s">
        <v>37</v>
      </c>
      <c r="E61" s="1">
        <v>60</v>
      </c>
      <c r="F61" s="1" t="s">
        <v>39</v>
      </c>
      <c r="G61" s="1">
        <v>310</v>
      </c>
      <c r="H61" s="9"/>
    </row>
    <row r="62" spans="1:8" ht="12" customHeight="1" x14ac:dyDescent="0.45">
      <c r="A62" s="9"/>
      <c r="B62" s="1" t="s">
        <v>38</v>
      </c>
      <c r="C62" s="1">
        <v>210</v>
      </c>
      <c r="D62" s="1" t="s">
        <v>38</v>
      </c>
      <c r="E62" s="1">
        <v>210</v>
      </c>
      <c r="F62" s="1" t="s">
        <v>41</v>
      </c>
      <c r="G62" s="1">
        <v>65</v>
      </c>
      <c r="H62" s="9"/>
    </row>
    <row r="63" spans="1:8" ht="12" customHeight="1" x14ac:dyDescent="0.45">
      <c r="A63" s="9"/>
      <c r="B63" s="1" t="s">
        <v>39</v>
      </c>
      <c r="C63" s="1">
        <v>310</v>
      </c>
      <c r="D63" s="1" t="s">
        <v>39</v>
      </c>
      <c r="E63" s="1">
        <v>310</v>
      </c>
      <c r="F63" s="1" t="s">
        <v>42</v>
      </c>
      <c r="G63" s="1">
        <v>70</v>
      </c>
      <c r="H63" s="9"/>
    </row>
    <row r="64" spans="1:8" ht="12" customHeight="1" x14ac:dyDescent="0.45">
      <c r="A64" s="9"/>
      <c r="B64" s="1" t="s">
        <v>41</v>
      </c>
      <c r="C64" s="1">
        <v>65</v>
      </c>
      <c r="D64" s="1" t="s">
        <v>40</v>
      </c>
      <c r="E64" s="1">
        <v>0</v>
      </c>
      <c r="F64" s="1" t="s">
        <v>43</v>
      </c>
      <c r="G64" s="1">
        <v>270</v>
      </c>
      <c r="H64" s="9"/>
    </row>
    <row r="65" spans="1:8" ht="12" customHeight="1" x14ac:dyDescent="0.45">
      <c r="A65" s="9"/>
      <c r="B65" s="1" t="s">
        <v>42</v>
      </c>
      <c r="C65" s="1">
        <v>70</v>
      </c>
      <c r="D65" s="1" t="s">
        <v>41</v>
      </c>
      <c r="E65" s="1">
        <v>65</v>
      </c>
      <c r="F65" s="1" t="s">
        <v>44</v>
      </c>
      <c r="G65" s="1">
        <v>370</v>
      </c>
      <c r="H65" s="9"/>
    </row>
    <row r="66" spans="1:8" ht="12" customHeight="1" x14ac:dyDescent="0.45">
      <c r="A66" s="9"/>
      <c r="B66" s="1" t="s">
        <v>43</v>
      </c>
      <c r="C66" s="1">
        <v>270</v>
      </c>
      <c r="D66" s="1" t="s">
        <v>42</v>
      </c>
      <c r="E66" s="1">
        <v>70</v>
      </c>
      <c r="F66" s="1" t="s">
        <v>46</v>
      </c>
      <c r="G66" s="1">
        <v>15</v>
      </c>
      <c r="H66" s="9"/>
    </row>
    <row r="67" spans="1:8" ht="12" customHeight="1" x14ac:dyDescent="0.45">
      <c r="A67" s="9"/>
      <c r="B67" s="1" t="s">
        <v>44</v>
      </c>
      <c r="C67" s="1">
        <v>370</v>
      </c>
      <c r="D67" s="1" t="s">
        <v>43</v>
      </c>
      <c r="E67" s="1">
        <v>270</v>
      </c>
      <c r="F67" s="1" t="s">
        <v>47</v>
      </c>
      <c r="G67" s="1">
        <v>30</v>
      </c>
      <c r="H67" s="9"/>
    </row>
    <row r="68" spans="1:8" ht="12" customHeight="1" x14ac:dyDescent="0.45">
      <c r="A68" s="9"/>
      <c r="B68" s="1" t="s">
        <v>45</v>
      </c>
      <c r="C68" s="1">
        <v>0</v>
      </c>
      <c r="D68" s="1" t="s">
        <v>44</v>
      </c>
      <c r="E68" s="1">
        <v>370</v>
      </c>
      <c r="F68" s="1" t="s">
        <v>48</v>
      </c>
      <c r="G68" s="1">
        <v>281</v>
      </c>
      <c r="H68" s="9"/>
    </row>
    <row r="69" spans="1:8" ht="12" customHeight="1" x14ac:dyDescent="0.45">
      <c r="A69" s="9"/>
      <c r="B69" s="1" t="s">
        <v>46</v>
      </c>
      <c r="C69" s="1">
        <v>15</v>
      </c>
      <c r="D69" s="1" t="s">
        <v>46</v>
      </c>
      <c r="E69" s="1">
        <v>15</v>
      </c>
      <c r="F69" s="1" t="s">
        <v>49</v>
      </c>
      <c r="G69" s="1">
        <v>381</v>
      </c>
      <c r="H69" s="9"/>
    </row>
    <row r="70" spans="1:8" ht="12" customHeight="1" x14ac:dyDescent="0.45">
      <c r="A70" s="9"/>
      <c r="B70" s="1" t="s">
        <v>47</v>
      </c>
      <c r="C70" s="1">
        <v>30</v>
      </c>
      <c r="D70" s="1" t="s">
        <v>47</v>
      </c>
      <c r="E70" s="1">
        <v>30</v>
      </c>
      <c r="F70" s="1" t="s">
        <v>50</v>
      </c>
      <c r="G70" s="1">
        <v>100</v>
      </c>
      <c r="H70" s="9"/>
    </row>
    <row r="71" spans="1:8" ht="12" customHeight="1" x14ac:dyDescent="0.45">
      <c r="A71" s="9"/>
      <c r="B71" s="1" t="s">
        <v>48</v>
      </c>
      <c r="C71" s="1">
        <v>281</v>
      </c>
      <c r="D71" s="1" t="s">
        <v>48</v>
      </c>
      <c r="E71" s="1">
        <v>281</v>
      </c>
      <c r="F71" s="1" t="s">
        <v>51</v>
      </c>
      <c r="G71" s="1">
        <v>300</v>
      </c>
      <c r="H71" s="9"/>
    </row>
    <row r="72" spans="1:8" ht="12" customHeight="1" x14ac:dyDescent="0.45">
      <c r="A72" s="9"/>
      <c r="B72" s="1" t="s">
        <v>49</v>
      </c>
      <c r="C72" s="1">
        <v>381</v>
      </c>
      <c r="D72" s="1" t="s">
        <v>49</v>
      </c>
      <c r="E72" s="1">
        <v>381</v>
      </c>
      <c r="F72" s="1" t="s">
        <v>52</v>
      </c>
      <c r="G72" s="1">
        <v>400</v>
      </c>
      <c r="H72" s="9"/>
    </row>
    <row r="73" spans="1:8" ht="12" customHeight="1" x14ac:dyDescent="0.45">
      <c r="A73" s="9"/>
      <c r="B73" s="1" t="s">
        <v>50</v>
      </c>
      <c r="C73" s="1">
        <v>100</v>
      </c>
      <c r="D73" s="1" t="s">
        <v>50</v>
      </c>
      <c r="E73" s="1">
        <v>100</v>
      </c>
      <c r="F73" s="1" t="s">
        <v>53</v>
      </c>
      <c r="G73" s="1">
        <v>0</v>
      </c>
      <c r="H73" s="9"/>
    </row>
    <row r="74" spans="1:8" ht="12" customHeight="1" x14ac:dyDescent="0.45">
      <c r="A74" s="9"/>
      <c r="B74" s="1" t="s">
        <v>51</v>
      </c>
      <c r="C74" s="1">
        <v>300</v>
      </c>
      <c r="D74" s="1" t="s">
        <v>51</v>
      </c>
      <c r="E74" s="1">
        <v>300</v>
      </c>
      <c r="F74" s="1" t="s">
        <v>54</v>
      </c>
      <c r="G74" s="1">
        <v>250</v>
      </c>
      <c r="H74" s="9"/>
    </row>
    <row r="75" spans="1:8" ht="12" customHeight="1" x14ac:dyDescent="0.45">
      <c r="A75" s="9"/>
      <c r="B75" s="1" t="s">
        <v>52</v>
      </c>
      <c r="C75" s="1">
        <v>400</v>
      </c>
      <c r="D75" s="1" t="s">
        <v>52</v>
      </c>
      <c r="E75" s="1">
        <v>400</v>
      </c>
      <c r="F75" s="1" t="s">
        <v>55</v>
      </c>
      <c r="G75" s="1">
        <v>400</v>
      </c>
      <c r="H75" s="9"/>
    </row>
    <row r="76" spans="1:8" ht="12" customHeight="1" x14ac:dyDescent="0.45">
      <c r="A76" s="9"/>
      <c r="B76" s="1" t="s">
        <v>54</v>
      </c>
      <c r="C76" s="1">
        <v>250</v>
      </c>
      <c r="D76" s="1" t="s">
        <v>54</v>
      </c>
      <c r="E76" s="1">
        <v>250</v>
      </c>
      <c r="F76" s="1" t="s">
        <v>57</v>
      </c>
      <c r="G76" s="1">
        <v>195</v>
      </c>
      <c r="H76" s="9"/>
    </row>
    <row r="77" spans="1:8" ht="12" customHeight="1" x14ac:dyDescent="0.45">
      <c r="A77" s="9"/>
      <c r="B77" s="1" t="s">
        <v>55</v>
      </c>
      <c r="C77" s="1">
        <v>400</v>
      </c>
      <c r="D77" s="1" t="s">
        <v>55</v>
      </c>
      <c r="E77" s="1">
        <v>400</v>
      </c>
      <c r="F77" s="1" t="s">
        <v>58</v>
      </c>
      <c r="G77" s="1">
        <v>400</v>
      </c>
      <c r="H77" s="9"/>
    </row>
    <row r="78" spans="1:8" ht="12" customHeight="1" x14ac:dyDescent="0.45">
      <c r="A78" s="9"/>
      <c r="B78" s="1" t="s">
        <v>57</v>
      </c>
      <c r="C78" s="1">
        <v>195</v>
      </c>
      <c r="D78" s="1" t="s">
        <v>56</v>
      </c>
      <c r="E78" s="1">
        <v>0</v>
      </c>
      <c r="F78" s="1" t="s">
        <v>59</v>
      </c>
      <c r="G78" s="1">
        <v>0</v>
      </c>
      <c r="H78" s="9"/>
    </row>
    <row r="79" spans="1:8" ht="12" customHeight="1" x14ac:dyDescent="0.45">
      <c r="A79" s="9"/>
      <c r="B79" s="1" t="s">
        <v>58</v>
      </c>
      <c r="C79" s="1">
        <v>400</v>
      </c>
      <c r="D79" s="1" t="s">
        <v>57</v>
      </c>
      <c r="E79" s="1">
        <v>195</v>
      </c>
      <c r="F79" s="9"/>
      <c r="G79" s="9"/>
      <c r="H79" s="9"/>
    </row>
    <row r="80" spans="1:8" ht="12" customHeight="1" x14ac:dyDescent="0.45">
      <c r="A80" s="9"/>
      <c r="B80" s="9"/>
      <c r="C80" s="9"/>
      <c r="D80" s="1" t="s">
        <v>58</v>
      </c>
      <c r="E80" s="1">
        <v>400</v>
      </c>
      <c r="F80" s="9"/>
      <c r="G80" s="9"/>
      <c r="H80" s="9"/>
    </row>
    <row r="81" spans="1:8" x14ac:dyDescent="0.45">
      <c r="A81" s="9"/>
      <c r="B81" s="9"/>
      <c r="C81" s="9"/>
      <c r="D81" s="9"/>
      <c r="E81" s="9"/>
      <c r="F81" s="9"/>
      <c r="G81" s="9"/>
      <c r="H81" s="9"/>
    </row>
  </sheetData>
  <sheetProtection sheet="1" objects="1" scenarios="1"/>
  <mergeCells count="22">
    <mergeCell ref="B26:G26"/>
    <mergeCell ref="B23:G23"/>
    <mergeCell ref="B8:G8"/>
    <mergeCell ref="B27:C27"/>
    <mergeCell ref="D27:E27"/>
    <mergeCell ref="F27:G27"/>
    <mergeCell ref="B18:G18"/>
    <mergeCell ref="B20:G20"/>
    <mergeCell ref="B11:C11"/>
    <mergeCell ref="E11:G11"/>
    <mergeCell ref="B24:C24"/>
    <mergeCell ref="E24:G24"/>
    <mergeCell ref="B14:G14"/>
    <mergeCell ref="E10:G10"/>
    <mergeCell ref="E9:G9"/>
    <mergeCell ref="E12:G12"/>
    <mergeCell ref="B12:C12"/>
    <mergeCell ref="F15:G15"/>
    <mergeCell ref="D15:E15"/>
    <mergeCell ref="B15:C15"/>
    <mergeCell ref="B9:C9"/>
    <mergeCell ref="B10:C10"/>
  </mergeCells>
  <phoneticPr fontId="1"/>
  <dataValidations count="4">
    <dataValidation type="list" allowBlank="1" showInputMessage="1" showErrorMessage="1" sqref="D12" xr:uid="{0D3A7DB7-FAE8-4B1E-97F0-917EA129A61D}">
      <formula1>"ノーマル,ULT"</formula1>
    </dataValidation>
    <dataValidation type="list" showInputMessage="1" showErrorMessage="1" sqref="B17" xr:uid="{AFDB8EEE-97FF-4052-8740-C94951A59EBB}">
      <formula1>$B$28:$B$79</formula1>
    </dataValidation>
    <dataValidation type="list" showInputMessage="1" showErrorMessage="1" sqref="D17" xr:uid="{1C80AEAA-2E2C-44E7-97CD-CC8194B402DE}">
      <formula1>$D$28:$D$80</formula1>
    </dataValidation>
    <dataValidation type="list" showInputMessage="1" showErrorMessage="1" sqref="F17" xr:uid="{EC5690DA-969C-48D8-A91F-A1A5828CBC43}">
      <formula1>$F$28:$F$78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計算機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木村遥</dc:creator>
  <cp:lastModifiedBy>遥 木村</cp:lastModifiedBy>
  <cp:lastPrinted>2023-10-23T16:21:32Z</cp:lastPrinted>
  <dcterms:created xsi:type="dcterms:W3CDTF">2023-10-21T17:10:12Z</dcterms:created>
  <dcterms:modified xsi:type="dcterms:W3CDTF">2023-10-23T16:45:45Z</dcterms:modified>
</cp:coreProperties>
</file>