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20340" windowHeight="11925"/>
  </bookViews>
  <sheets>
    <sheet name="キャラバン2nd" sheetId="1" r:id="rId1"/>
  </sheets>
  <calcPr calcId="145621"/>
</workbook>
</file>

<file path=xl/calcChain.xml><?xml version="1.0" encoding="utf-8"?>
<calcChain xmlns="http://schemas.openxmlformats.org/spreadsheetml/2006/main">
  <c r="O7" i="1" l="1"/>
  <c r="O11" i="1"/>
  <c r="O15" i="1"/>
  <c r="O19" i="1"/>
  <c r="K19" i="1"/>
  <c r="N19" i="1"/>
  <c r="M19" i="1"/>
  <c r="L19" i="1"/>
  <c r="J19" i="1"/>
  <c r="J15" i="1"/>
  <c r="J11" i="1"/>
  <c r="N15" i="1"/>
  <c r="M15" i="1"/>
  <c r="L15" i="1"/>
  <c r="K15" i="1"/>
  <c r="N11" i="1"/>
  <c r="M11" i="1"/>
  <c r="L11" i="1"/>
  <c r="K11" i="1"/>
  <c r="N7" i="1"/>
  <c r="M7" i="1"/>
  <c r="L7" i="1"/>
  <c r="K7" i="1"/>
  <c r="J7" i="1"/>
  <c r="O20" i="1" l="1"/>
  <c r="O16" i="1"/>
  <c r="O12" i="1"/>
  <c r="O8" i="1"/>
  <c r="L20" i="1"/>
  <c r="N20" i="1"/>
  <c r="L16" i="1"/>
  <c r="M12" i="1"/>
  <c r="M20" i="1"/>
  <c r="K20" i="1"/>
  <c r="N16" i="1"/>
  <c r="M16" i="1"/>
  <c r="L12" i="1"/>
  <c r="N12" i="1"/>
  <c r="K12" i="1"/>
  <c r="L8" i="1"/>
  <c r="N8" i="1"/>
  <c r="M8" i="1"/>
  <c r="K8" i="1"/>
  <c r="K16" i="1"/>
</calcChain>
</file>

<file path=xl/sharedStrings.xml><?xml version="1.0" encoding="utf-8"?>
<sst xmlns="http://schemas.openxmlformats.org/spreadsheetml/2006/main" count="106" uniqueCount="29">
  <si>
    <t>楽曲LV</t>
    <rPh sb="0" eb="2">
      <t>ガッキョク</t>
    </rPh>
    <phoneticPr fontId="1"/>
  </si>
  <si>
    <t>スタミナ</t>
    <phoneticPr fontId="1"/>
  </si>
  <si>
    <t>スタラン</t>
    <phoneticPr fontId="1"/>
  </si>
  <si>
    <t>スコア</t>
    <phoneticPr fontId="1"/>
  </si>
  <si>
    <t>コンボ</t>
    <phoneticPr fontId="1"/>
  </si>
  <si>
    <t>結果</t>
    <rPh sb="0" eb="2">
      <t>ケッカ</t>
    </rPh>
    <phoneticPr fontId="1"/>
  </si>
  <si>
    <t>S</t>
    <phoneticPr fontId="1"/>
  </si>
  <si>
    <t>-</t>
    <phoneticPr fontId="1"/>
  </si>
  <si>
    <t>Rその他</t>
    <rPh sb="3" eb="4">
      <t>タ</t>
    </rPh>
    <phoneticPr fontId="1"/>
  </si>
  <si>
    <t>Lv26試行回数</t>
    <rPh sb="4" eb="8">
      <t>シコウカイスウ</t>
    </rPh>
    <phoneticPr fontId="1"/>
  </si>
  <si>
    <t>S</t>
    <phoneticPr fontId="1"/>
  </si>
  <si>
    <t>-</t>
    <phoneticPr fontId="1"/>
  </si>
  <si>
    <t>R仁奈</t>
    <rPh sb="1" eb="3">
      <t>ニナ</t>
    </rPh>
    <phoneticPr fontId="1"/>
  </si>
  <si>
    <t>確率</t>
    <rPh sb="0" eb="2">
      <t>カクリツ</t>
    </rPh>
    <phoneticPr fontId="1"/>
  </si>
  <si>
    <t>S</t>
  </si>
  <si>
    <t>A</t>
  </si>
  <si>
    <t>Rその他</t>
  </si>
  <si>
    <t>-</t>
  </si>
  <si>
    <t>R仁奈</t>
  </si>
  <si>
    <t>Lv27試行回数</t>
    <rPh sb="4" eb="8">
      <t>シコウカイスウ</t>
    </rPh>
    <phoneticPr fontId="1"/>
  </si>
  <si>
    <t>SR奏</t>
    <rPh sb="2" eb="3">
      <t>カナ</t>
    </rPh>
    <phoneticPr fontId="1"/>
  </si>
  <si>
    <t>SRあずき</t>
    <phoneticPr fontId="1"/>
  </si>
  <si>
    <t>C</t>
  </si>
  <si>
    <t>Lv28試行回数</t>
    <rPh sb="4" eb="8">
      <t>シコウカイスウ</t>
    </rPh>
    <phoneticPr fontId="1"/>
  </si>
  <si>
    <t>総試行回数</t>
    <rPh sb="0" eb="5">
      <t>ソウシコウカイスウ</t>
    </rPh>
    <phoneticPr fontId="1"/>
  </si>
  <si>
    <t>SRあずき</t>
  </si>
  <si>
    <t>下表は全て出現率アップ属性曲、スタラン13での挑戦結果</t>
    <rPh sb="0" eb="2">
      <t>シタヒョウ</t>
    </rPh>
    <rPh sb="3" eb="4">
      <t>スベ</t>
    </rPh>
    <rPh sb="5" eb="8">
      <t>シュツゲンリツ</t>
    </rPh>
    <rPh sb="11" eb="14">
      <t>ゾクセイキョク</t>
    </rPh>
    <rPh sb="23" eb="27">
      <t>チョウセンケッカ</t>
    </rPh>
    <phoneticPr fontId="1"/>
  </si>
  <si>
    <t>B</t>
  </si>
  <si>
    <t>ドロップ回数</t>
    <rPh sb="4" eb="6">
      <t>カイスウ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</si>
</sst>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double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0"/>
  <sheetViews>
    <sheetView tabSelected="1" topLeftCell="B1" workbookViewId="0">
      <selection activeCell="J18" sqref="J18:O20"/>
    </sheetView>
  </sheetViews>
  <sheetFormatPr defaultRowHeight="13.5" x14ac:dyDescent="0.15"/>
  <cols>
    <col min="1" max="1" width="17.875" customWidth="1"/>
    <col min="2" max="2" width="7.125" customWidth="1"/>
    <col min="3" max="8" width="9.625" customWidth="1"/>
    <col min="10" max="10" width="13.75" customWidth="1"/>
    <col min="11" max="11" width="12.625" customWidth="1"/>
    <col min="12" max="13" width="10.875" customWidth="1"/>
    <col min="14" max="14" width="10.625" customWidth="1"/>
    <col min="15" max="15" width="11.25" customWidth="1"/>
  </cols>
  <sheetData>
    <row r="1" spans="2:15" x14ac:dyDescent="0.15">
      <c r="J1" s="1"/>
    </row>
    <row r="2" spans="2:15" x14ac:dyDescent="0.15">
      <c r="J2" s="1"/>
    </row>
    <row r="3" spans="2:15" x14ac:dyDescent="0.15">
      <c r="J3" s="1"/>
    </row>
    <row r="4" spans="2:15" x14ac:dyDescent="0.15">
      <c r="J4" s="26" t="s">
        <v>26</v>
      </c>
      <c r="K4" s="26"/>
      <c r="L4" s="26"/>
      <c r="M4" s="26"/>
    </row>
    <row r="5" spans="2:15" ht="14.25" thickBot="1" x14ac:dyDescent="0.2">
      <c r="B5" s="2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1"/>
      <c r="J5" s="3"/>
      <c r="K5" s="4"/>
      <c r="L5" s="4"/>
      <c r="M5" s="4"/>
      <c r="N5" s="4"/>
      <c r="O5" s="4"/>
    </row>
    <row r="6" spans="2:15" x14ac:dyDescent="0.15">
      <c r="B6" s="2">
        <v>1</v>
      </c>
      <c r="C6" s="2">
        <v>28</v>
      </c>
      <c r="D6" s="2">
        <v>19</v>
      </c>
      <c r="E6" s="2">
        <v>13</v>
      </c>
      <c r="F6" s="2" t="s">
        <v>6</v>
      </c>
      <c r="G6" s="2" t="s">
        <v>7</v>
      </c>
      <c r="H6" s="2" t="s">
        <v>8</v>
      </c>
      <c r="I6" s="1"/>
      <c r="J6" s="5" t="s">
        <v>9</v>
      </c>
      <c r="K6" s="6" t="s">
        <v>28</v>
      </c>
      <c r="L6" s="6" t="s">
        <v>8</v>
      </c>
      <c r="M6" s="6" t="s">
        <v>12</v>
      </c>
      <c r="N6" s="27" t="s">
        <v>21</v>
      </c>
      <c r="O6" s="7" t="s">
        <v>20</v>
      </c>
    </row>
    <row r="7" spans="2:15" ht="14.25" thickBot="1" x14ac:dyDescent="0.2">
      <c r="B7" s="2">
        <v>2</v>
      </c>
      <c r="C7" s="2">
        <v>28</v>
      </c>
      <c r="D7" s="2">
        <v>19</v>
      </c>
      <c r="E7" s="2">
        <v>13</v>
      </c>
      <c r="F7" s="2" t="s">
        <v>10</v>
      </c>
      <c r="G7" s="2" t="s">
        <v>11</v>
      </c>
      <c r="H7" s="2" t="s">
        <v>12</v>
      </c>
      <c r="I7" s="1"/>
      <c r="J7" s="8">
        <f>COUNTIF($C$6:$C$100,26)</f>
        <v>6</v>
      </c>
      <c r="K7" s="9">
        <f>COUNTIFS($C$6:$C$100,26,$H$6:$H$100,"*")</f>
        <v>6</v>
      </c>
      <c r="L7" s="9">
        <f>COUNTIFS($C$6:$C$100,26,$H$6:$H$100,"Rその他")</f>
        <v>5</v>
      </c>
      <c r="M7" s="9">
        <f>COUNTIFS($C$6:$C$100,26,$H$6:$H$100,"R仁奈")</f>
        <v>1</v>
      </c>
      <c r="N7" s="28">
        <f>COUNTIFS($C$6:$C$100,26,$H$6:$H$100,"SRあずき")</f>
        <v>0</v>
      </c>
      <c r="O7" s="10">
        <f>COUNTIFS($C$6:$C$100,26,$H$6:$H$100,"SR奏")</f>
        <v>0</v>
      </c>
    </row>
    <row r="8" spans="2:15" ht="15" thickTop="1" thickBot="1" x14ac:dyDescent="0.2">
      <c r="B8" s="2">
        <v>3</v>
      </c>
      <c r="C8" s="2">
        <v>27</v>
      </c>
      <c r="D8" s="2">
        <v>19</v>
      </c>
      <c r="E8" s="2">
        <v>13</v>
      </c>
      <c r="F8" s="2" t="s">
        <v>10</v>
      </c>
      <c r="G8" s="2" t="s">
        <v>11</v>
      </c>
      <c r="H8" s="2" t="s">
        <v>8</v>
      </c>
      <c r="I8" s="1"/>
      <c r="J8" s="11" t="s">
        <v>13</v>
      </c>
      <c r="K8" s="12">
        <f>K7/J7</f>
        <v>1</v>
      </c>
      <c r="L8" s="12">
        <f>L$7/$K7</f>
        <v>0.83333333333333337</v>
      </c>
      <c r="M8" s="12">
        <f t="shared" ref="M8:O8" si="0">M$7/$K7</f>
        <v>0.16666666666666666</v>
      </c>
      <c r="N8" s="29">
        <f>N$7/$K7</f>
        <v>0</v>
      </c>
      <c r="O8" s="13">
        <f t="shared" si="0"/>
        <v>0</v>
      </c>
    </row>
    <row r="9" spans="2:15" ht="14.25" thickBot="1" x14ac:dyDescent="0.2">
      <c r="B9" s="2">
        <v>4</v>
      </c>
      <c r="C9" s="2">
        <v>26</v>
      </c>
      <c r="D9" s="2">
        <v>19</v>
      </c>
      <c r="E9" s="2">
        <v>13</v>
      </c>
      <c r="F9" s="2" t="s">
        <v>14</v>
      </c>
      <c r="G9" s="2" t="s">
        <v>15</v>
      </c>
      <c r="H9" s="2" t="s">
        <v>16</v>
      </c>
      <c r="I9" s="1"/>
      <c r="J9" s="3"/>
      <c r="K9" s="4"/>
      <c r="L9" s="4"/>
      <c r="M9" s="4"/>
      <c r="N9" s="4"/>
      <c r="O9" s="4"/>
    </row>
    <row r="10" spans="2:15" x14ac:dyDescent="0.15">
      <c r="B10" s="2">
        <v>5</v>
      </c>
      <c r="C10" s="2">
        <v>28</v>
      </c>
      <c r="D10" s="2">
        <v>19</v>
      </c>
      <c r="E10" s="2">
        <v>13</v>
      </c>
      <c r="F10" s="2" t="s">
        <v>14</v>
      </c>
      <c r="G10" s="2" t="s">
        <v>17</v>
      </c>
      <c r="H10" s="2" t="s">
        <v>18</v>
      </c>
      <c r="I10" s="1"/>
      <c r="J10" s="5" t="s">
        <v>19</v>
      </c>
      <c r="K10" s="6" t="s">
        <v>28</v>
      </c>
      <c r="L10" s="6" t="s">
        <v>8</v>
      </c>
      <c r="M10" s="6" t="s">
        <v>12</v>
      </c>
      <c r="N10" s="27" t="s">
        <v>25</v>
      </c>
      <c r="O10" s="7" t="s">
        <v>20</v>
      </c>
    </row>
    <row r="11" spans="2:15" ht="14.25" thickBot="1" x14ac:dyDescent="0.2">
      <c r="B11" s="2">
        <v>6</v>
      </c>
      <c r="C11" s="2">
        <v>28</v>
      </c>
      <c r="D11" s="2">
        <v>19</v>
      </c>
      <c r="E11" s="2">
        <v>13</v>
      </c>
      <c r="F11" s="14" t="s">
        <v>14</v>
      </c>
      <c r="G11" s="2" t="s">
        <v>22</v>
      </c>
      <c r="H11" s="2" t="s">
        <v>16</v>
      </c>
      <c r="I11" s="1"/>
      <c r="J11" s="8">
        <f>COUNTIF($C$6:$C$100,27)</f>
        <v>6</v>
      </c>
      <c r="K11" s="9">
        <f>COUNTIFS($C$6:$C$100,27,$H$6:$H$100,"*")</f>
        <v>5</v>
      </c>
      <c r="L11" s="9">
        <f>COUNTIFS($C$6:$C$100,27,$H$6:$H$100,"Rその他")</f>
        <v>2</v>
      </c>
      <c r="M11" s="9">
        <f>COUNTIFS($C$6:$C$100,27,$H$6:$H$100,"R仁奈")</f>
        <v>2</v>
      </c>
      <c r="N11" s="28">
        <f>COUNTIFS($C$6:$C$100,27,$H$6:$H$100,"SRあずき")</f>
        <v>1</v>
      </c>
      <c r="O11" s="30">
        <f>COUNTIFS($C$6:$C$100,27,$H$6:$H$100,"SR奏")</f>
        <v>0</v>
      </c>
    </row>
    <row r="12" spans="2:15" ht="15" thickTop="1" thickBot="1" x14ac:dyDescent="0.2">
      <c r="B12" s="2">
        <v>7</v>
      </c>
      <c r="C12" s="2">
        <v>27</v>
      </c>
      <c r="D12" s="2">
        <v>19</v>
      </c>
      <c r="E12" s="2">
        <v>13</v>
      </c>
      <c r="F12" s="2" t="s">
        <v>14</v>
      </c>
      <c r="G12" s="2" t="s">
        <v>15</v>
      </c>
      <c r="H12" s="2" t="s">
        <v>16</v>
      </c>
      <c r="I12" s="1"/>
      <c r="J12" s="11" t="s">
        <v>13</v>
      </c>
      <c r="K12" s="12">
        <f>K11/J11</f>
        <v>0.83333333333333337</v>
      </c>
      <c r="L12" s="12">
        <f>L11/$K11</f>
        <v>0.4</v>
      </c>
      <c r="M12" s="12">
        <f>M11/$K11</f>
        <v>0.4</v>
      </c>
      <c r="N12" s="29">
        <f>N11/$K11</f>
        <v>0.2</v>
      </c>
      <c r="O12" s="13">
        <f>O11/$K11</f>
        <v>0</v>
      </c>
    </row>
    <row r="13" spans="2:15" ht="14.25" thickBot="1" x14ac:dyDescent="0.2">
      <c r="B13" s="2">
        <v>8</v>
      </c>
      <c r="C13" s="2">
        <v>26</v>
      </c>
      <c r="D13" s="2">
        <v>19</v>
      </c>
      <c r="E13" s="2">
        <v>13</v>
      </c>
      <c r="F13" s="2" t="s">
        <v>14</v>
      </c>
      <c r="G13" s="2" t="s">
        <v>14</v>
      </c>
      <c r="H13" s="2" t="s">
        <v>18</v>
      </c>
      <c r="I13" s="1"/>
      <c r="J13" s="3"/>
      <c r="K13" s="4"/>
      <c r="L13" s="4"/>
      <c r="M13" s="4"/>
      <c r="N13" s="4"/>
      <c r="O13" s="4"/>
    </row>
    <row r="14" spans="2:15" x14ac:dyDescent="0.15">
      <c r="B14" s="2">
        <v>9</v>
      </c>
      <c r="C14" s="2">
        <v>27</v>
      </c>
      <c r="D14" s="2">
        <v>19</v>
      </c>
      <c r="E14" s="2">
        <v>13</v>
      </c>
      <c r="F14" s="2" t="s">
        <v>14</v>
      </c>
      <c r="G14" s="2" t="s">
        <v>22</v>
      </c>
      <c r="H14" s="2" t="s">
        <v>18</v>
      </c>
      <c r="I14" s="1"/>
      <c r="J14" s="15" t="s">
        <v>23</v>
      </c>
      <c r="K14" s="6" t="s">
        <v>28</v>
      </c>
      <c r="L14" s="6" t="s">
        <v>8</v>
      </c>
      <c r="M14" s="6" t="s">
        <v>12</v>
      </c>
      <c r="N14" s="27" t="s">
        <v>25</v>
      </c>
      <c r="O14" s="7" t="s">
        <v>20</v>
      </c>
    </row>
    <row r="15" spans="2:15" ht="14.25" thickBot="1" x14ac:dyDescent="0.2">
      <c r="B15" s="2">
        <v>10</v>
      </c>
      <c r="C15" s="2">
        <v>26</v>
      </c>
      <c r="D15" s="2">
        <v>19</v>
      </c>
      <c r="E15" s="2">
        <v>13</v>
      </c>
      <c r="F15" s="2" t="s">
        <v>14</v>
      </c>
      <c r="G15" s="2" t="s">
        <v>15</v>
      </c>
      <c r="H15" s="2" t="s">
        <v>16</v>
      </c>
      <c r="I15" s="1"/>
      <c r="J15" s="8">
        <f>COUNTIF($C$6:$C$100,28)</f>
        <v>12</v>
      </c>
      <c r="K15" s="9">
        <f>COUNTIFS($C$6:$C$100,28,$H$6:$H$100,"*")</f>
        <v>12</v>
      </c>
      <c r="L15" s="9">
        <f>COUNTIFS($C$6:$C$100,28,$H$6:$H$100,"Rその他")</f>
        <v>8</v>
      </c>
      <c r="M15" s="9">
        <f>COUNTIFS($C$6:$C$100,28,$H$6:$H$100,"R仁奈")</f>
        <v>2</v>
      </c>
      <c r="N15" s="28">
        <f>COUNTIFS($C$6:$C$100,28,$H$6:$H$100,"SRあずき")</f>
        <v>2</v>
      </c>
      <c r="O15" s="10">
        <f>COUNTIFS($C$6:$C$100,28,$H$6:$H$100,"SR奏")</f>
        <v>0</v>
      </c>
    </row>
    <row r="16" spans="2:15" ht="15" thickTop="1" thickBot="1" x14ac:dyDescent="0.2">
      <c r="B16" s="2">
        <v>11</v>
      </c>
      <c r="C16" s="2">
        <v>28</v>
      </c>
      <c r="D16" s="2">
        <v>19</v>
      </c>
      <c r="E16" s="2">
        <v>13</v>
      </c>
      <c r="F16" s="2" t="s">
        <v>14</v>
      </c>
      <c r="G16" s="2" t="s">
        <v>22</v>
      </c>
      <c r="H16" s="2" t="s">
        <v>16</v>
      </c>
      <c r="I16" s="1"/>
      <c r="J16" s="16" t="s">
        <v>13</v>
      </c>
      <c r="K16" s="12">
        <f>K15/J15</f>
        <v>1</v>
      </c>
      <c r="L16" s="12">
        <f>L15/$K15</f>
        <v>0.66666666666666663</v>
      </c>
      <c r="M16" s="12">
        <f>M15/$K15</f>
        <v>0.16666666666666666</v>
      </c>
      <c r="N16" s="29">
        <f>N15/$K15</f>
        <v>0.16666666666666666</v>
      </c>
      <c r="O16" s="13">
        <f>O15/$K15</f>
        <v>0</v>
      </c>
    </row>
    <row r="17" spans="2:15" ht="14.25" thickBot="1" x14ac:dyDescent="0.2">
      <c r="B17" s="2">
        <v>12</v>
      </c>
      <c r="C17" s="2">
        <v>28</v>
      </c>
      <c r="D17" s="2">
        <v>19</v>
      </c>
      <c r="E17" s="2">
        <v>13</v>
      </c>
      <c r="F17" s="2" t="s">
        <v>14</v>
      </c>
      <c r="G17" s="2" t="s">
        <v>22</v>
      </c>
      <c r="H17" s="2" t="s">
        <v>25</v>
      </c>
      <c r="I17" s="1"/>
    </row>
    <row r="18" spans="2:15" x14ac:dyDescent="0.15">
      <c r="B18" s="2">
        <v>13</v>
      </c>
      <c r="C18" s="2">
        <v>28</v>
      </c>
      <c r="D18" s="2">
        <v>19</v>
      </c>
      <c r="E18" s="2">
        <v>13</v>
      </c>
      <c r="F18" s="2" t="s">
        <v>14</v>
      </c>
      <c r="G18" s="2" t="s">
        <v>27</v>
      </c>
      <c r="H18" s="2" t="s">
        <v>16</v>
      </c>
      <c r="I18" s="1"/>
      <c r="J18" s="17" t="s">
        <v>24</v>
      </c>
      <c r="K18" s="18" t="s">
        <v>28</v>
      </c>
      <c r="L18" s="18" t="s">
        <v>8</v>
      </c>
      <c r="M18" s="18" t="s">
        <v>12</v>
      </c>
      <c r="N18" s="31" t="s">
        <v>25</v>
      </c>
      <c r="O18" s="19" t="s">
        <v>20</v>
      </c>
    </row>
    <row r="19" spans="2:15" ht="14.25" thickBot="1" x14ac:dyDescent="0.2">
      <c r="B19" s="2">
        <v>14</v>
      </c>
      <c r="C19" s="2">
        <v>28</v>
      </c>
      <c r="D19" s="2">
        <v>19</v>
      </c>
      <c r="E19" s="2">
        <v>13</v>
      </c>
      <c r="F19" s="2" t="s">
        <v>14</v>
      </c>
      <c r="G19" s="2" t="s">
        <v>17</v>
      </c>
      <c r="H19" s="2" t="s">
        <v>16</v>
      </c>
      <c r="I19" s="1"/>
      <c r="J19" s="20">
        <f>COUNT($C$6:$C$100)</f>
        <v>24</v>
      </c>
      <c r="K19" s="21">
        <f>COUNTA($H$6:$H$100)</f>
        <v>23</v>
      </c>
      <c r="L19" s="21">
        <f>COUNTIFS($H$6:$H$100,"Rその他")</f>
        <v>15</v>
      </c>
      <c r="M19" s="21">
        <f>COUNTIF($H$6:$H$100,"R仁奈")</f>
        <v>5</v>
      </c>
      <c r="N19" s="32">
        <f>COUNTIF($H$6:$H$100,"SRあずき")</f>
        <v>3</v>
      </c>
      <c r="O19" s="22">
        <f>COUNTIF($H$6:$H$100,"SR奏")</f>
        <v>0</v>
      </c>
    </row>
    <row r="20" spans="2:15" ht="15" thickTop="1" thickBot="1" x14ac:dyDescent="0.2">
      <c r="B20" s="2">
        <v>15</v>
      </c>
      <c r="C20" s="2">
        <v>27</v>
      </c>
      <c r="D20" s="2">
        <v>19</v>
      </c>
      <c r="E20" s="2">
        <v>13</v>
      </c>
      <c r="F20" s="2" t="s">
        <v>14</v>
      </c>
      <c r="G20" s="2" t="s">
        <v>27</v>
      </c>
      <c r="H20" s="2" t="s">
        <v>18</v>
      </c>
      <c r="I20" s="1"/>
      <c r="J20" s="23" t="s">
        <v>13</v>
      </c>
      <c r="K20" s="24">
        <f>K19/J19</f>
        <v>0.95833333333333337</v>
      </c>
      <c r="L20" s="24">
        <f>L19/$K19</f>
        <v>0.65217391304347827</v>
      </c>
      <c r="M20" s="24">
        <f>M19/$K19</f>
        <v>0.21739130434782608</v>
      </c>
      <c r="N20" s="33">
        <f>N19/$K19</f>
        <v>0.13043478260869565</v>
      </c>
      <c r="O20" s="25">
        <f>O19/$K19</f>
        <v>0</v>
      </c>
    </row>
    <row r="21" spans="2:15" x14ac:dyDescent="0.15">
      <c r="B21" s="2">
        <v>16</v>
      </c>
      <c r="C21" s="2">
        <v>26</v>
      </c>
      <c r="D21" s="2">
        <v>19</v>
      </c>
      <c r="E21" s="2">
        <v>13</v>
      </c>
      <c r="F21" s="2" t="s">
        <v>14</v>
      </c>
      <c r="G21" s="2" t="s">
        <v>14</v>
      </c>
      <c r="H21" s="2" t="s">
        <v>16</v>
      </c>
      <c r="I21" s="1"/>
      <c r="J21" s="3"/>
      <c r="K21" s="4"/>
      <c r="L21" s="4"/>
      <c r="M21" s="4"/>
      <c r="N21" s="4"/>
      <c r="O21" s="4"/>
    </row>
    <row r="22" spans="2:15" x14ac:dyDescent="0.15">
      <c r="B22" s="2">
        <v>17</v>
      </c>
      <c r="C22" s="2">
        <v>27</v>
      </c>
      <c r="D22" s="2">
        <v>19</v>
      </c>
      <c r="E22" s="2">
        <v>13</v>
      </c>
      <c r="F22" s="2" t="s">
        <v>14</v>
      </c>
      <c r="G22" s="2" t="s">
        <v>27</v>
      </c>
      <c r="H22" s="2"/>
      <c r="I22" s="1"/>
      <c r="J22" s="3"/>
      <c r="K22" s="4"/>
      <c r="L22" s="4"/>
      <c r="M22" s="4"/>
      <c r="N22" s="4"/>
      <c r="O22" s="4"/>
    </row>
    <row r="23" spans="2:15" x14ac:dyDescent="0.15">
      <c r="B23" s="2">
        <v>18</v>
      </c>
      <c r="C23" s="2">
        <v>28</v>
      </c>
      <c r="D23" s="2">
        <v>19</v>
      </c>
      <c r="E23" s="2">
        <v>13</v>
      </c>
      <c r="F23" s="2" t="s">
        <v>14</v>
      </c>
      <c r="G23" s="2" t="s">
        <v>22</v>
      </c>
      <c r="H23" s="2" t="s">
        <v>16</v>
      </c>
      <c r="J23" s="3"/>
      <c r="K23" s="4"/>
      <c r="L23" s="4"/>
      <c r="M23" s="4"/>
      <c r="N23" s="4"/>
      <c r="O23" s="4"/>
    </row>
    <row r="24" spans="2:15" x14ac:dyDescent="0.15">
      <c r="B24" s="2">
        <v>19</v>
      </c>
      <c r="C24" s="2">
        <v>28</v>
      </c>
      <c r="D24" s="2">
        <v>19</v>
      </c>
      <c r="E24" s="2">
        <v>13</v>
      </c>
      <c r="F24" s="2" t="s">
        <v>14</v>
      </c>
      <c r="G24" s="2" t="s">
        <v>27</v>
      </c>
      <c r="H24" s="2" t="s">
        <v>16</v>
      </c>
      <c r="J24" s="3"/>
      <c r="K24" s="4"/>
    </row>
    <row r="25" spans="2:15" x14ac:dyDescent="0.15">
      <c r="B25" s="2">
        <v>20</v>
      </c>
      <c r="C25" s="2">
        <v>27</v>
      </c>
      <c r="D25" s="2">
        <v>19</v>
      </c>
      <c r="E25" s="2">
        <v>13</v>
      </c>
      <c r="F25" s="2" t="s">
        <v>14</v>
      </c>
      <c r="G25" s="2" t="s">
        <v>27</v>
      </c>
      <c r="H25" s="2" t="s">
        <v>25</v>
      </c>
      <c r="J25" s="3"/>
      <c r="K25" s="4"/>
      <c r="L25" s="4"/>
      <c r="M25" s="4"/>
      <c r="N25" s="4"/>
      <c r="O25" s="4"/>
    </row>
    <row r="26" spans="2:15" x14ac:dyDescent="0.15">
      <c r="B26" s="2">
        <v>21</v>
      </c>
      <c r="C26" s="2">
        <v>28</v>
      </c>
      <c r="D26" s="2">
        <v>19</v>
      </c>
      <c r="E26" s="2">
        <v>13</v>
      </c>
      <c r="F26" s="2" t="s">
        <v>14</v>
      </c>
      <c r="G26" s="2" t="s">
        <v>17</v>
      </c>
      <c r="H26" s="2" t="s">
        <v>16</v>
      </c>
    </row>
    <row r="27" spans="2:15" x14ac:dyDescent="0.15">
      <c r="B27" s="2">
        <v>22</v>
      </c>
      <c r="C27" s="2">
        <v>26</v>
      </c>
      <c r="D27" s="2">
        <v>19</v>
      </c>
      <c r="E27" s="2">
        <v>13</v>
      </c>
      <c r="F27" s="2" t="s">
        <v>14</v>
      </c>
      <c r="G27" s="2" t="s">
        <v>27</v>
      </c>
      <c r="H27" s="2" t="s">
        <v>16</v>
      </c>
    </row>
    <row r="28" spans="2:15" x14ac:dyDescent="0.15">
      <c r="B28" s="2">
        <v>23</v>
      </c>
      <c r="C28" s="2">
        <v>28</v>
      </c>
      <c r="D28" s="2">
        <v>19</v>
      </c>
      <c r="E28" s="2">
        <v>13</v>
      </c>
      <c r="F28" s="2" t="s">
        <v>14</v>
      </c>
      <c r="G28" s="2" t="s">
        <v>27</v>
      </c>
      <c r="H28" s="2" t="s">
        <v>25</v>
      </c>
    </row>
    <row r="29" spans="2:15" x14ac:dyDescent="0.15">
      <c r="B29" s="2">
        <v>24</v>
      </c>
      <c r="C29" s="2">
        <v>26</v>
      </c>
      <c r="D29" s="2">
        <v>18</v>
      </c>
      <c r="E29" s="2">
        <v>13</v>
      </c>
      <c r="F29" s="2" t="s">
        <v>14</v>
      </c>
      <c r="G29" s="2" t="s">
        <v>22</v>
      </c>
      <c r="H29" s="2" t="s">
        <v>16</v>
      </c>
    </row>
    <row r="30" spans="2:15" x14ac:dyDescent="0.15">
      <c r="B30" s="2">
        <v>25</v>
      </c>
      <c r="C30" s="2"/>
      <c r="D30" s="2"/>
      <c r="E30" s="2"/>
      <c r="F30" s="2"/>
      <c r="G30" s="2"/>
      <c r="H30" s="2"/>
    </row>
    <row r="31" spans="2:15" x14ac:dyDescent="0.15">
      <c r="B31" s="2">
        <v>26</v>
      </c>
      <c r="C31" s="2"/>
      <c r="D31" s="2"/>
      <c r="E31" s="2"/>
      <c r="F31" s="2"/>
      <c r="G31" s="2"/>
      <c r="H31" s="2"/>
    </row>
    <row r="32" spans="2:15" x14ac:dyDescent="0.15">
      <c r="B32" s="2">
        <v>27</v>
      </c>
      <c r="C32" s="2"/>
      <c r="D32" s="2"/>
      <c r="E32" s="2"/>
      <c r="F32" s="2"/>
      <c r="G32" s="2"/>
      <c r="H32" s="2"/>
    </row>
    <row r="33" spans="2:8" x14ac:dyDescent="0.15">
      <c r="B33" s="2">
        <v>28</v>
      </c>
      <c r="C33" s="2"/>
      <c r="D33" s="2"/>
      <c r="E33" s="2"/>
      <c r="F33" s="2"/>
      <c r="G33" s="2"/>
      <c r="H33" s="2"/>
    </row>
    <row r="34" spans="2:8" x14ac:dyDescent="0.15">
      <c r="B34" s="2">
        <v>29</v>
      </c>
      <c r="C34" s="2"/>
      <c r="D34" s="2"/>
      <c r="E34" s="2"/>
      <c r="F34" s="2"/>
      <c r="G34" s="2"/>
      <c r="H34" s="2"/>
    </row>
    <row r="35" spans="2:8" x14ac:dyDescent="0.15">
      <c r="B35" s="2">
        <v>30</v>
      </c>
      <c r="C35" s="2"/>
      <c r="D35" s="2"/>
      <c r="E35" s="2"/>
      <c r="F35" s="2"/>
      <c r="G35" s="2"/>
      <c r="H35" s="2"/>
    </row>
    <row r="36" spans="2:8" x14ac:dyDescent="0.15">
      <c r="B36" s="2">
        <v>31</v>
      </c>
      <c r="C36" s="2"/>
      <c r="D36" s="2"/>
      <c r="E36" s="2"/>
      <c r="F36" s="2"/>
      <c r="G36" s="2"/>
      <c r="H36" s="2"/>
    </row>
    <row r="37" spans="2:8" x14ac:dyDescent="0.15">
      <c r="B37" s="2">
        <v>32</v>
      </c>
      <c r="C37" s="2"/>
      <c r="D37" s="2"/>
      <c r="E37" s="2"/>
      <c r="F37" s="2"/>
      <c r="G37" s="2"/>
      <c r="H37" s="2"/>
    </row>
    <row r="38" spans="2:8" x14ac:dyDescent="0.15">
      <c r="B38" s="2">
        <v>33</v>
      </c>
      <c r="C38" s="2"/>
      <c r="D38" s="2"/>
      <c r="E38" s="2"/>
      <c r="F38" s="2"/>
      <c r="G38" s="2"/>
      <c r="H38" s="2"/>
    </row>
    <row r="39" spans="2:8" x14ac:dyDescent="0.15">
      <c r="B39" s="2">
        <v>34</v>
      </c>
      <c r="C39" s="2"/>
      <c r="D39" s="2"/>
      <c r="E39" s="2"/>
      <c r="F39" s="2"/>
      <c r="G39" s="2"/>
      <c r="H39" s="2"/>
    </row>
    <row r="40" spans="2:8" x14ac:dyDescent="0.15">
      <c r="B40" s="2">
        <v>35</v>
      </c>
      <c r="C40" s="2"/>
      <c r="D40" s="2"/>
      <c r="E40" s="2"/>
      <c r="F40" s="2"/>
      <c r="G40" s="2"/>
      <c r="H40" s="2"/>
    </row>
    <row r="41" spans="2:8" x14ac:dyDescent="0.15">
      <c r="B41" s="2">
        <v>36</v>
      </c>
      <c r="C41" s="2"/>
      <c r="D41" s="2"/>
      <c r="E41" s="2"/>
      <c r="F41" s="2"/>
      <c r="G41" s="2"/>
      <c r="H41" s="2"/>
    </row>
    <row r="42" spans="2:8" x14ac:dyDescent="0.15">
      <c r="B42" s="2">
        <v>37</v>
      </c>
      <c r="C42" s="2"/>
      <c r="D42" s="2"/>
      <c r="E42" s="2"/>
      <c r="F42" s="2"/>
      <c r="G42" s="2"/>
      <c r="H42" s="2"/>
    </row>
    <row r="43" spans="2:8" x14ac:dyDescent="0.15">
      <c r="B43" s="2">
        <v>38</v>
      </c>
      <c r="C43" s="2"/>
      <c r="D43" s="2"/>
      <c r="E43" s="2"/>
      <c r="F43" s="2"/>
      <c r="G43" s="2"/>
      <c r="H43" s="2"/>
    </row>
    <row r="44" spans="2:8" x14ac:dyDescent="0.15">
      <c r="B44" s="2">
        <v>39</v>
      </c>
      <c r="C44" s="2"/>
      <c r="D44" s="2"/>
      <c r="E44" s="2"/>
      <c r="F44" s="2"/>
      <c r="G44" s="2"/>
      <c r="H44" s="2"/>
    </row>
    <row r="45" spans="2:8" x14ac:dyDescent="0.15">
      <c r="B45" s="2">
        <v>40</v>
      </c>
      <c r="C45" s="2"/>
      <c r="D45" s="2"/>
      <c r="E45" s="2"/>
      <c r="F45" s="2"/>
      <c r="G45" s="2"/>
      <c r="H45" s="2"/>
    </row>
    <row r="46" spans="2:8" x14ac:dyDescent="0.15">
      <c r="B46" s="2">
        <v>41</v>
      </c>
      <c r="C46" s="2"/>
      <c r="D46" s="2"/>
      <c r="E46" s="2"/>
      <c r="F46" s="2"/>
      <c r="G46" s="2"/>
      <c r="H46" s="2"/>
    </row>
    <row r="47" spans="2:8" x14ac:dyDescent="0.15">
      <c r="B47" s="2">
        <v>42</v>
      </c>
      <c r="C47" s="2"/>
      <c r="D47" s="2"/>
      <c r="E47" s="2"/>
      <c r="F47" s="2"/>
      <c r="G47" s="2"/>
      <c r="H47" s="2"/>
    </row>
    <row r="48" spans="2:8" x14ac:dyDescent="0.15">
      <c r="B48" s="2">
        <v>43</v>
      </c>
      <c r="C48" s="2"/>
      <c r="D48" s="2"/>
      <c r="E48" s="2"/>
      <c r="F48" s="2"/>
      <c r="G48" s="2"/>
      <c r="H48" s="2"/>
    </row>
    <row r="49" spans="2:8" x14ac:dyDescent="0.15">
      <c r="B49" s="2">
        <v>44</v>
      </c>
      <c r="C49" s="2"/>
      <c r="D49" s="2"/>
      <c r="E49" s="2"/>
      <c r="F49" s="2"/>
      <c r="G49" s="2"/>
      <c r="H49" s="2"/>
    </row>
    <row r="50" spans="2:8" x14ac:dyDescent="0.15">
      <c r="B50" s="2">
        <v>45</v>
      </c>
      <c r="C50" s="2"/>
      <c r="D50" s="2"/>
      <c r="E50" s="2"/>
      <c r="F50" s="2"/>
      <c r="G50" s="2"/>
      <c r="H50" s="2"/>
    </row>
    <row r="51" spans="2:8" x14ac:dyDescent="0.15">
      <c r="B51" s="2">
        <v>46</v>
      </c>
      <c r="C51" s="2"/>
      <c r="D51" s="2"/>
      <c r="E51" s="2"/>
      <c r="F51" s="2"/>
      <c r="G51" s="2"/>
      <c r="H51" s="2"/>
    </row>
    <row r="52" spans="2:8" x14ac:dyDescent="0.15">
      <c r="B52" s="2">
        <v>47</v>
      </c>
      <c r="C52" s="2"/>
      <c r="D52" s="2"/>
      <c r="E52" s="2"/>
      <c r="F52" s="2"/>
      <c r="G52" s="2"/>
      <c r="H52" s="2"/>
    </row>
    <row r="53" spans="2:8" x14ac:dyDescent="0.15">
      <c r="B53" s="2">
        <v>48</v>
      </c>
      <c r="C53" s="2"/>
      <c r="D53" s="2"/>
      <c r="E53" s="2"/>
      <c r="F53" s="2"/>
      <c r="G53" s="2"/>
      <c r="H53" s="2"/>
    </row>
    <row r="54" spans="2:8" x14ac:dyDescent="0.15">
      <c r="B54" s="2">
        <v>49</v>
      </c>
      <c r="C54" s="2"/>
      <c r="D54" s="2"/>
      <c r="E54" s="2"/>
      <c r="F54" s="2"/>
      <c r="G54" s="2"/>
      <c r="H54" s="2"/>
    </row>
    <row r="55" spans="2:8" x14ac:dyDescent="0.15">
      <c r="B55" s="2">
        <v>50</v>
      </c>
      <c r="C55" s="2"/>
      <c r="D55" s="2"/>
      <c r="E55" s="2"/>
      <c r="F55" s="2"/>
      <c r="G55" s="2"/>
      <c r="H55" s="2"/>
    </row>
    <row r="56" spans="2:8" x14ac:dyDescent="0.15">
      <c r="B56" s="2">
        <v>51</v>
      </c>
      <c r="C56" s="2"/>
      <c r="D56" s="2"/>
      <c r="E56" s="2"/>
      <c r="F56" s="2"/>
      <c r="G56" s="2"/>
      <c r="H56" s="2"/>
    </row>
    <row r="57" spans="2:8" x14ac:dyDescent="0.15">
      <c r="B57" s="2">
        <v>52</v>
      </c>
      <c r="C57" s="2"/>
      <c r="D57" s="2"/>
      <c r="E57" s="2"/>
      <c r="F57" s="2"/>
      <c r="G57" s="2"/>
      <c r="H57" s="2"/>
    </row>
    <row r="58" spans="2:8" x14ac:dyDescent="0.15">
      <c r="B58" s="2">
        <v>53</v>
      </c>
      <c r="C58" s="2"/>
      <c r="D58" s="2"/>
      <c r="E58" s="2"/>
      <c r="F58" s="2"/>
      <c r="G58" s="2"/>
      <c r="H58" s="2"/>
    </row>
    <row r="59" spans="2:8" x14ac:dyDescent="0.15">
      <c r="B59" s="2">
        <v>54</v>
      </c>
      <c r="C59" s="2"/>
      <c r="D59" s="2"/>
      <c r="E59" s="2"/>
      <c r="F59" s="2"/>
      <c r="G59" s="2"/>
      <c r="H59" s="2"/>
    </row>
    <row r="60" spans="2:8" x14ac:dyDescent="0.15">
      <c r="B60" s="2">
        <v>55</v>
      </c>
      <c r="C60" s="2"/>
      <c r="D60" s="2"/>
      <c r="E60" s="2"/>
      <c r="F60" s="2"/>
      <c r="G60" s="2"/>
      <c r="H60" s="2"/>
    </row>
    <row r="61" spans="2:8" x14ac:dyDescent="0.15">
      <c r="B61" s="2">
        <v>56</v>
      </c>
      <c r="C61" s="2"/>
      <c r="D61" s="2"/>
      <c r="E61" s="2"/>
      <c r="F61" s="2"/>
      <c r="G61" s="2"/>
      <c r="H61" s="2"/>
    </row>
    <row r="62" spans="2:8" x14ac:dyDescent="0.15">
      <c r="B62" s="2">
        <v>57</v>
      </c>
      <c r="C62" s="2"/>
      <c r="D62" s="2"/>
      <c r="E62" s="2"/>
      <c r="F62" s="2"/>
      <c r="G62" s="2"/>
      <c r="H62" s="2"/>
    </row>
    <row r="63" spans="2:8" x14ac:dyDescent="0.15">
      <c r="B63" s="2">
        <v>58</v>
      </c>
      <c r="C63" s="2"/>
      <c r="D63" s="2"/>
      <c r="E63" s="2"/>
      <c r="F63" s="2"/>
      <c r="G63" s="2"/>
      <c r="H63" s="2"/>
    </row>
    <row r="64" spans="2:8" x14ac:dyDescent="0.15">
      <c r="B64" s="2">
        <v>59</v>
      </c>
      <c r="C64" s="2"/>
      <c r="D64" s="2"/>
      <c r="E64" s="2"/>
      <c r="F64" s="2"/>
      <c r="G64" s="2"/>
      <c r="H64" s="2"/>
    </row>
    <row r="65" spans="2:8" x14ac:dyDescent="0.15">
      <c r="B65" s="2">
        <v>60</v>
      </c>
      <c r="C65" s="2"/>
      <c r="D65" s="2"/>
      <c r="E65" s="2"/>
      <c r="F65" s="2"/>
      <c r="G65" s="2"/>
      <c r="H65" s="2"/>
    </row>
    <row r="66" spans="2:8" x14ac:dyDescent="0.15">
      <c r="B66" s="2">
        <v>61</v>
      </c>
      <c r="C66" s="2"/>
      <c r="D66" s="2"/>
      <c r="E66" s="2"/>
      <c r="F66" s="2"/>
      <c r="G66" s="2"/>
      <c r="H66" s="2"/>
    </row>
    <row r="67" spans="2:8" x14ac:dyDescent="0.15">
      <c r="B67" s="2">
        <v>62</v>
      </c>
      <c r="C67" s="2"/>
      <c r="D67" s="2"/>
      <c r="E67" s="2"/>
      <c r="F67" s="2"/>
      <c r="G67" s="2"/>
      <c r="H67" s="2"/>
    </row>
    <row r="68" spans="2:8" x14ac:dyDescent="0.15">
      <c r="B68" s="2">
        <v>63</v>
      </c>
      <c r="C68" s="2"/>
      <c r="D68" s="2"/>
      <c r="E68" s="2"/>
      <c r="F68" s="2"/>
      <c r="G68" s="2"/>
      <c r="H68" s="2"/>
    </row>
    <row r="69" spans="2:8" x14ac:dyDescent="0.15">
      <c r="B69" s="2">
        <v>64</v>
      </c>
      <c r="C69" s="2"/>
      <c r="D69" s="2"/>
      <c r="E69" s="2"/>
      <c r="F69" s="2"/>
      <c r="G69" s="2"/>
      <c r="H69" s="2"/>
    </row>
    <row r="70" spans="2:8" x14ac:dyDescent="0.15">
      <c r="B70" s="2">
        <v>65</v>
      </c>
      <c r="C70" s="2"/>
      <c r="D70" s="2"/>
      <c r="E70" s="2"/>
      <c r="F70" s="2"/>
      <c r="G70" s="2"/>
      <c r="H70" s="2"/>
    </row>
    <row r="71" spans="2:8" x14ac:dyDescent="0.15">
      <c r="B71" s="2">
        <v>66</v>
      </c>
      <c r="C71" s="2"/>
      <c r="D71" s="2"/>
      <c r="E71" s="2"/>
      <c r="F71" s="2"/>
      <c r="G71" s="2"/>
      <c r="H71" s="2"/>
    </row>
    <row r="72" spans="2:8" x14ac:dyDescent="0.15">
      <c r="B72" s="2">
        <v>67</v>
      </c>
      <c r="C72" s="2"/>
      <c r="D72" s="2"/>
      <c r="E72" s="2"/>
      <c r="F72" s="2"/>
      <c r="G72" s="2"/>
      <c r="H72" s="2"/>
    </row>
    <row r="73" spans="2:8" x14ac:dyDescent="0.15">
      <c r="B73" s="2">
        <v>68</v>
      </c>
      <c r="C73" s="2"/>
      <c r="D73" s="2"/>
      <c r="E73" s="2"/>
      <c r="F73" s="2"/>
      <c r="G73" s="2"/>
      <c r="H73" s="2"/>
    </row>
    <row r="74" spans="2:8" x14ac:dyDescent="0.15">
      <c r="B74" s="2">
        <v>69</v>
      </c>
      <c r="C74" s="2"/>
      <c r="D74" s="2"/>
      <c r="E74" s="2"/>
      <c r="F74" s="2"/>
      <c r="G74" s="2"/>
      <c r="H74" s="2"/>
    </row>
    <row r="75" spans="2:8" x14ac:dyDescent="0.15">
      <c r="B75" s="2">
        <v>70</v>
      </c>
      <c r="C75" s="2"/>
      <c r="D75" s="2"/>
      <c r="E75" s="2"/>
      <c r="F75" s="2"/>
      <c r="G75" s="2"/>
      <c r="H75" s="2"/>
    </row>
    <row r="76" spans="2:8" x14ac:dyDescent="0.15">
      <c r="B76" s="2">
        <v>71</v>
      </c>
      <c r="C76" s="2"/>
      <c r="D76" s="2"/>
      <c r="E76" s="2"/>
      <c r="F76" s="2"/>
      <c r="G76" s="2"/>
      <c r="H76" s="2"/>
    </row>
    <row r="77" spans="2:8" x14ac:dyDescent="0.15">
      <c r="B77" s="2">
        <v>72</v>
      </c>
      <c r="C77" s="2"/>
      <c r="D77" s="2"/>
      <c r="E77" s="2"/>
      <c r="F77" s="2"/>
      <c r="G77" s="2"/>
      <c r="H77" s="2"/>
    </row>
    <row r="78" spans="2:8" x14ac:dyDescent="0.15">
      <c r="B78" s="2">
        <v>73</v>
      </c>
      <c r="C78" s="2"/>
      <c r="D78" s="2"/>
      <c r="E78" s="2"/>
      <c r="F78" s="2"/>
      <c r="G78" s="2"/>
      <c r="H78" s="2"/>
    </row>
    <row r="79" spans="2:8" x14ac:dyDescent="0.15">
      <c r="B79" s="2">
        <v>74</v>
      </c>
      <c r="C79" s="2"/>
      <c r="D79" s="2"/>
      <c r="E79" s="2"/>
      <c r="F79" s="2"/>
      <c r="G79" s="2"/>
      <c r="H79" s="2"/>
    </row>
    <row r="80" spans="2:8" x14ac:dyDescent="0.15">
      <c r="B80" s="2">
        <v>75</v>
      </c>
      <c r="C80" s="2"/>
      <c r="D80" s="2"/>
      <c r="E80" s="2"/>
      <c r="F80" s="2"/>
      <c r="G80" s="2"/>
      <c r="H80" s="2"/>
    </row>
    <row r="81" spans="2:8" x14ac:dyDescent="0.15">
      <c r="B81" s="2">
        <v>76</v>
      </c>
      <c r="C81" s="2"/>
      <c r="D81" s="2"/>
      <c r="E81" s="2"/>
      <c r="F81" s="2"/>
      <c r="G81" s="2"/>
      <c r="H81" s="2"/>
    </row>
    <row r="82" spans="2:8" x14ac:dyDescent="0.15">
      <c r="B82" s="2">
        <v>77</v>
      </c>
      <c r="C82" s="2"/>
      <c r="D82" s="2"/>
      <c r="E82" s="2"/>
      <c r="F82" s="2"/>
      <c r="G82" s="2"/>
      <c r="H82" s="2"/>
    </row>
    <row r="83" spans="2:8" x14ac:dyDescent="0.15">
      <c r="B83" s="2">
        <v>78</v>
      </c>
      <c r="C83" s="2"/>
      <c r="D83" s="2"/>
      <c r="E83" s="2"/>
      <c r="F83" s="2"/>
      <c r="G83" s="2"/>
      <c r="H83" s="2"/>
    </row>
    <row r="84" spans="2:8" x14ac:dyDescent="0.15">
      <c r="B84" s="2">
        <v>79</v>
      </c>
      <c r="C84" s="2"/>
      <c r="D84" s="2"/>
      <c r="E84" s="2"/>
      <c r="F84" s="2"/>
      <c r="G84" s="2"/>
      <c r="H84" s="2"/>
    </row>
    <row r="85" spans="2:8" x14ac:dyDescent="0.15">
      <c r="B85" s="2">
        <v>80</v>
      </c>
      <c r="C85" s="2"/>
      <c r="D85" s="2"/>
      <c r="E85" s="2"/>
      <c r="F85" s="2"/>
      <c r="G85" s="2"/>
      <c r="H85" s="2"/>
    </row>
    <row r="86" spans="2:8" x14ac:dyDescent="0.15">
      <c r="B86" s="2">
        <v>81</v>
      </c>
      <c r="C86" s="2"/>
      <c r="D86" s="2"/>
      <c r="E86" s="2"/>
      <c r="F86" s="2"/>
      <c r="G86" s="2"/>
      <c r="H86" s="2"/>
    </row>
    <row r="87" spans="2:8" x14ac:dyDescent="0.15">
      <c r="B87" s="2">
        <v>82</v>
      </c>
      <c r="C87" s="2"/>
      <c r="D87" s="2"/>
      <c r="E87" s="2"/>
      <c r="F87" s="2"/>
      <c r="G87" s="2"/>
      <c r="H87" s="2"/>
    </row>
    <row r="88" spans="2:8" x14ac:dyDescent="0.15">
      <c r="B88" s="2">
        <v>83</v>
      </c>
      <c r="C88" s="2"/>
      <c r="D88" s="2"/>
      <c r="E88" s="2"/>
      <c r="F88" s="2"/>
      <c r="G88" s="2"/>
      <c r="H88" s="2"/>
    </row>
    <row r="89" spans="2:8" x14ac:dyDescent="0.15">
      <c r="B89" s="2">
        <v>84</v>
      </c>
      <c r="C89" s="2"/>
      <c r="D89" s="2"/>
      <c r="E89" s="2"/>
      <c r="F89" s="2"/>
      <c r="G89" s="2"/>
      <c r="H89" s="2"/>
    </row>
    <row r="90" spans="2:8" x14ac:dyDescent="0.15">
      <c r="B90" s="2">
        <v>85</v>
      </c>
      <c r="C90" s="2"/>
      <c r="D90" s="2"/>
      <c r="E90" s="2"/>
      <c r="F90" s="2"/>
      <c r="G90" s="2"/>
      <c r="H90" s="2"/>
    </row>
    <row r="91" spans="2:8" x14ac:dyDescent="0.15">
      <c r="B91" s="2">
        <v>86</v>
      </c>
      <c r="C91" s="2"/>
      <c r="D91" s="2"/>
      <c r="E91" s="2"/>
      <c r="F91" s="2"/>
      <c r="G91" s="2"/>
      <c r="H91" s="2"/>
    </row>
    <row r="92" spans="2:8" x14ac:dyDescent="0.15">
      <c r="B92" s="2">
        <v>87</v>
      </c>
      <c r="C92" s="2"/>
      <c r="D92" s="2"/>
      <c r="E92" s="2"/>
      <c r="F92" s="2"/>
      <c r="G92" s="2"/>
      <c r="H92" s="2"/>
    </row>
    <row r="93" spans="2:8" x14ac:dyDescent="0.15">
      <c r="B93" s="2">
        <v>88</v>
      </c>
      <c r="C93" s="2"/>
      <c r="D93" s="2"/>
      <c r="E93" s="2"/>
      <c r="F93" s="2"/>
      <c r="G93" s="2"/>
      <c r="H93" s="2"/>
    </row>
    <row r="94" spans="2:8" x14ac:dyDescent="0.15">
      <c r="B94" s="2">
        <v>89</v>
      </c>
      <c r="C94" s="2"/>
      <c r="D94" s="2"/>
      <c r="E94" s="2"/>
      <c r="F94" s="2"/>
      <c r="G94" s="2"/>
      <c r="H94" s="2"/>
    </row>
    <row r="95" spans="2:8" x14ac:dyDescent="0.15">
      <c r="B95" s="2">
        <v>90</v>
      </c>
      <c r="C95" s="2"/>
      <c r="D95" s="2"/>
      <c r="E95" s="2"/>
      <c r="F95" s="2"/>
      <c r="G95" s="2"/>
      <c r="H95" s="2"/>
    </row>
    <row r="96" spans="2:8" x14ac:dyDescent="0.15">
      <c r="B96" s="2">
        <v>91</v>
      </c>
      <c r="C96" s="2"/>
      <c r="D96" s="2"/>
      <c r="E96" s="2"/>
      <c r="F96" s="2"/>
      <c r="G96" s="2"/>
      <c r="H96" s="2"/>
    </row>
    <row r="97" spans="2:8" x14ac:dyDescent="0.15">
      <c r="B97" s="2">
        <v>92</v>
      </c>
      <c r="C97" s="2"/>
      <c r="D97" s="2"/>
      <c r="E97" s="2"/>
      <c r="F97" s="2"/>
      <c r="G97" s="2"/>
      <c r="H97" s="2"/>
    </row>
    <row r="98" spans="2:8" x14ac:dyDescent="0.15">
      <c r="B98" s="2">
        <v>93</v>
      </c>
      <c r="C98" s="2"/>
      <c r="D98" s="2"/>
      <c r="E98" s="2"/>
      <c r="F98" s="2"/>
      <c r="G98" s="2"/>
      <c r="H98" s="2"/>
    </row>
    <row r="99" spans="2:8" x14ac:dyDescent="0.15">
      <c r="B99" s="2">
        <v>94</v>
      </c>
      <c r="C99" s="2"/>
      <c r="D99" s="2"/>
      <c r="E99" s="2"/>
      <c r="F99" s="2"/>
      <c r="G99" s="2"/>
      <c r="H99" s="2"/>
    </row>
    <row r="100" spans="2:8" x14ac:dyDescent="0.15">
      <c r="B100" s="2">
        <v>95</v>
      </c>
      <c r="C100" s="2"/>
      <c r="D100" s="2"/>
      <c r="E100" s="2"/>
      <c r="F100" s="2"/>
      <c r="G100" s="2"/>
      <c r="H100" s="2"/>
    </row>
  </sheetData>
  <mergeCells count="1">
    <mergeCell ref="J4:M4"/>
  </mergeCells>
  <phoneticPr fontId="1"/>
  <dataValidations count="6">
    <dataValidation type="list" allowBlank="1" showInputMessage="1" showErrorMessage="1" sqref="E6:E100">
      <formula1>"13,14,15"</formula1>
    </dataValidation>
    <dataValidation type="list" allowBlank="1" showInputMessage="1" showErrorMessage="1" sqref="G6:G100">
      <formula1>"S,A,B,C,-"</formula1>
    </dataValidation>
    <dataValidation type="list" allowBlank="1" showInputMessage="1" showErrorMessage="1" sqref="F6:F100">
      <formula1>"S,A,B"</formula1>
    </dataValidation>
    <dataValidation type="list" allowBlank="1" showInputMessage="1" showErrorMessage="1" sqref="D6:D100">
      <formula1>"17,18,19"</formula1>
    </dataValidation>
    <dataValidation type="list" allowBlank="1" showInputMessage="1" showErrorMessage="1" sqref="C6:C100">
      <formula1>"24,25,26,27,28,29"</formula1>
    </dataValidation>
    <dataValidation type="list" showInputMessage="1" showErrorMessage="1" sqref="H6:H100">
      <formula1>"Rその他,R仁奈,SR奏,SRあずき,"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キャラバン2nd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2015-11-12T11:12:15Z</dcterms:created>
  <dcterms:modified xsi:type="dcterms:W3CDTF">2015-11-12T13:59:39Z</dcterms:modified>
</cp:coreProperties>
</file>