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4415" windowHeight="9810"/>
  </bookViews>
  <sheets>
    <sheet name="キャラバン2nd" sheetId="1" r:id="rId1"/>
  </sheets>
  <calcPr calcId="145621"/>
</workbook>
</file>

<file path=xl/calcChain.xml><?xml version="1.0" encoding="utf-8"?>
<calcChain xmlns="http://schemas.openxmlformats.org/spreadsheetml/2006/main">
  <c r="O7" i="1" l="1"/>
  <c r="O11" i="1"/>
  <c r="O15" i="1"/>
  <c r="O19" i="1"/>
  <c r="K19" i="1"/>
  <c r="N19" i="1"/>
  <c r="M19" i="1"/>
  <c r="L19" i="1"/>
  <c r="J19" i="1"/>
  <c r="J15" i="1"/>
  <c r="J11" i="1"/>
  <c r="N15" i="1"/>
  <c r="M15" i="1"/>
  <c r="L15" i="1"/>
  <c r="K15" i="1"/>
  <c r="N11" i="1"/>
  <c r="M11" i="1"/>
  <c r="L11" i="1"/>
  <c r="K11" i="1"/>
  <c r="N7" i="1"/>
  <c r="M7" i="1"/>
  <c r="L7" i="1"/>
  <c r="K7" i="1"/>
  <c r="J7" i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<sst xmlns="http://schemas.openxmlformats.org/spreadsheetml/2006/main" count="255" uniqueCount="30">
  <si>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</si>
  <si>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</si>
  <si>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</si>
  <si>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</si>
  <si>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</si>
  <si>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</si>
  <si>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</si>
  <si>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</si>
  <si>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</si>
  <si>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</si>
  <si>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</si>
  <si>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</si>
  <si>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</si>
  <si>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</si>
  <si>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</si>
  <si>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</si>
  <si>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</si>
  <si>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</si>
  <si>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</si>
  <si>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</si>
  <si>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</si>
  <si>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</si>
  <si>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</si>
  <si>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</si>
  <si>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</si>
  <si>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</si>
  <si>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</si>
  <si>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</si>
  <si>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</si>
  <si>
    <t>SR奏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</si>
</sst>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"/>
  <sheetViews>
    <sheetView tabSelected="1" topLeftCell="B4" workbookViewId="0">
      <pane ySplit="5325" topLeftCell="A66" activePane="bottomLeft"/>
      <selection activeCell="J18" sqref="J18:O20"/>
      <selection pane="bottomLeft" activeCell="H76" sqref="H76"/>
    </sheetView>
  </sheetViews>
  <sheetFormatPr defaultRowHeight="13.5" x14ac:dyDescent="0.15"/>
  <cols>
    <col min="1" max="1" width="17.875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33" t="s">
        <v>26</v>
      </c>
      <c r="K4" s="33"/>
      <c r="L4" s="33"/>
      <c r="M4" s="33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6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COUNTIF($C$6:$C$100,26)</f>
        <v>24</v>
      </c>
      <c r="K7" s="9">
        <f>COUNTIFS($C$6:$C$100,26,$H$6:$H$100,"*")</f>
        <v>24</v>
      </c>
      <c r="L7" s="9">
        <f>COUNTIFS($C$6:$C$100,26,$H$6:$H$100,"Rその他")</f>
        <v>17</v>
      </c>
      <c r="M7" s="9">
        <f>COUNTIFS($C$6:$C$100,26,$H$6:$H$100,"R仁奈")</f>
        <v>5</v>
      </c>
      <c r="N7" s="27">
        <f>COUNTIFS($C$6:$C$100,26,$H$6:$H$100,"SRあずき")</f>
        <v>2</v>
      </c>
      <c r="O7" s="10">
        <f>COUNTIFS($C$6:$C$100,26,$H$6:$H$100,"SR奏")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12">
        <f>K7/J7</f>
        <v>1</v>
      </c>
      <c r="L8" s="12">
        <f>L$7/$K7</f>
        <v>0.70833333333333337</v>
      </c>
      <c r="M8" s="12">
        <f t="shared" ref="M8:O8" si="0">M$7/$K7</f>
        <v>0.20833333333333334</v>
      </c>
      <c r="N8" s="28">
        <f>N$7/$K7</f>
        <v>8.3333333333333329E-2</v>
      </c>
      <c r="O8" s="13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6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4" t="s">
        <v>14</v>
      </c>
      <c r="G11" s="2" t="s">
        <v>22</v>
      </c>
      <c r="H11" s="2" t="s">
        <v>16</v>
      </c>
      <c r="I11" s="1"/>
      <c r="J11" s="8">
        <f>COUNTIF($C$6:$C$100,27)</f>
        <v>32</v>
      </c>
      <c r="K11" s="9">
        <f>COUNTIFS($C$6:$C$100,27,$H$6:$H$100,"*")</f>
        <v>30</v>
      </c>
      <c r="L11" s="9">
        <f>COUNTIFS($C$6:$C$100,27,$H$6:$H$100,"Rその他")</f>
        <v>17</v>
      </c>
      <c r="M11" s="9">
        <f>COUNTIFS($C$6:$C$100,27,$H$6:$H$100,"R仁奈")</f>
        <v>7</v>
      </c>
      <c r="N11" s="27">
        <f>COUNTIFS($C$6:$C$100,27,$H$6:$H$100,"SRあずき")</f>
        <v>4</v>
      </c>
      <c r="O11" s="29">
        <f>COUNTIFS($C$6:$C$100,27,$H$6:$H$100,"SR奏")</f>
        <v>2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12">
        <f>K11/J11</f>
        <v>0.9375</v>
      </c>
      <c r="L12" s="12">
        <f>L11/$K11</f>
        <v>0.56666666666666665</v>
      </c>
      <c r="M12" s="12">
        <f>M11/$K11</f>
        <v>0.23333333333333334</v>
      </c>
      <c r="N12" s="28">
        <f>N11/$K11</f>
        <v>0.13333333333333333</v>
      </c>
      <c r="O12" s="13">
        <f>O11/$K11</f>
        <v>6.6666666666666666E-2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5" t="s">
        <v>23</v>
      </c>
      <c r="K14" s="6" t="s">
        <v>28</v>
      </c>
      <c r="L14" s="6" t="s">
        <v>8</v>
      </c>
      <c r="M14" s="6" t="s">
        <v>12</v>
      </c>
      <c r="N14" s="26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COUNTIF($C$6:$C$100,28)</f>
        <v>17</v>
      </c>
      <c r="K15" s="9">
        <f>COUNTIFS($C$6:$C$100,28,$H$6:$H$100,"*")</f>
        <v>17</v>
      </c>
      <c r="L15" s="9">
        <f>COUNTIFS($C$6:$C$100,28,$H$6:$H$100,"Rその他")</f>
        <v>12</v>
      </c>
      <c r="M15" s="9">
        <f>COUNTIFS($C$6:$C$100,28,$H$6:$H$100,"R仁奈")</f>
        <v>3</v>
      </c>
      <c r="N15" s="27">
        <f>COUNTIFS($C$6:$C$100,28,$H$6:$H$100,"SRあずき")</f>
        <v>2</v>
      </c>
      <c r="O15" s="10">
        <f>COUNTIFS($C$6:$C$100,28,$H$6:$H$100,"SR奏")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6" t="s">
        <v>13</v>
      </c>
      <c r="K16" s="12">
        <f>K15/J15</f>
        <v>1</v>
      </c>
      <c r="L16" s="12">
        <f>L15/$K15</f>
        <v>0.70588235294117652</v>
      </c>
      <c r="M16" s="12">
        <f>M15/$K15</f>
        <v>0.17647058823529413</v>
      </c>
      <c r="N16" s="28">
        <f>N15/$K15</f>
        <v>0.11764705882352941</v>
      </c>
      <c r="O16" s="13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7" t="s">
        <v>24</v>
      </c>
      <c r="K18" s="18" t="s">
        <v>28</v>
      </c>
      <c r="L18" s="18" t="s">
        <v>8</v>
      </c>
      <c r="M18" s="18" t="s">
        <v>12</v>
      </c>
      <c r="N18" s="30" t="s">
        <v>25</v>
      </c>
      <c r="O18" s="19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20">
        <f>COUNT($C$6:$C$100)</f>
        <v>74</v>
      </c>
      <c r="K19" s="21">
        <f>COUNTA($H$6:$H$100)</f>
        <v>72</v>
      </c>
      <c r="L19" s="21">
        <f>COUNTIFS($H$6:$H$100,"Rその他")</f>
        <v>46</v>
      </c>
      <c r="M19" s="21">
        <f>COUNTIF($H$6:$H$100,"R仁奈")</f>
        <v>15</v>
      </c>
      <c r="N19" s="31">
        <f>COUNTIF($H$6:$H$100,"SRあずき")</f>
        <v>9</v>
      </c>
      <c r="O19" s="22">
        <f>COUNTIF($H$6:$H$100,"SR奏")</f>
        <v>2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3" t="s">
        <v>13</v>
      </c>
      <c r="K20" s="24">
        <f>K19/J19</f>
        <v>0.97297297297297303</v>
      </c>
      <c r="L20" s="24">
        <f>L19/$K19</f>
        <v>0.63888888888888884</v>
      </c>
      <c r="M20" s="24">
        <f>M19/$K19</f>
        <v>0.20833333333333334</v>
      </c>
      <c r="N20" s="32">
        <f>N19/$K19</f>
        <v>0.125</v>
      </c>
      <c r="O20" s="25">
        <f>O19/$K19</f>
        <v>2.7777777777777776E-2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19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>
        <v>27</v>
      </c>
      <c r="D30" s="2">
        <v>19</v>
      </c>
      <c r="E30" s="2">
        <v>13</v>
      </c>
      <c r="F30" s="2" t="s">
        <v>14</v>
      </c>
      <c r="G30" s="2" t="s">
        <v>17</v>
      </c>
      <c r="H30" s="2" t="s">
        <v>16</v>
      </c>
    </row>
    <row r="31" spans="2:15" x14ac:dyDescent="0.15">
      <c r="B31" s="2">
        <v>26</v>
      </c>
      <c r="C31" s="2">
        <v>27</v>
      </c>
      <c r="D31" s="2">
        <v>19</v>
      </c>
      <c r="E31" s="2">
        <v>13</v>
      </c>
      <c r="F31" s="2" t="s">
        <v>15</v>
      </c>
      <c r="G31" s="2" t="s">
        <v>17</v>
      </c>
      <c r="H31" s="2" t="s">
        <v>25</v>
      </c>
    </row>
    <row r="32" spans="2:15" x14ac:dyDescent="0.15">
      <c r="B32" s="2">
        <v>27</v>
      </c>
      <c r="C32" s="2">
        <v>27</v>
      </c>
      <c r="D32" s="2">
        <v>19</v>
      </c>
      <c r="E32" s="2">
        <v>13</v>
      </c>
      <c r="F32" s="2" t="s">
        <v>14</v>
      </c>
      <c r="G32" s="2" t="s">
        <v>17</v>
      </c>
      <c r="H32" s="2" t="s">
        <v>29</v>
      </c>
    </row>
    <row r="33" spans="2:8" x14ac:dyDescent="0.15">
      <c r="B33" s="2">
        <v>28</v>
      </c>
      <c r="C33" s="2">
        <v>27</v>
      </c>
      <c r="D33" s="2">
        <v>19</v>
      </c>
      <c r="E33" s="2">
        <v>13</v>
      </c>
      <c r="F33" s="2" t="s">
        <v>14</v>
      </c>
      <c r="G33" s="2" t="s">
        <v>27</v>
      </c>
      <c r="H33" s="2" t="s">
        <v>16</v>
      </c>
    </row>
    <row r="34" spans="2:8" x14ac:dyDescent="0.15">
      <c r="B34" s="2">
        <v>29</v>
      </c>
      <c r="C34" s="2">
        <v>27</v>
      </c>
      <c r="D34" s="2">
        <v>19</v>
      </c>
      <c r="E34" s="2">
        <v>13</v>
      </c>
      <c r="F34" s="2" t="s">
        <v>15</v>
      </c>
      <c r="G34" s="2" t="s">
        <v>17</v>
      </c>
      <c r="H34" s="2" t="s">
        <v>16</v>
      </c>
    </row>
    <row r="35" spans="2:8" x14ac:dyDescent="0.15">
      <c r="B35" s="2">
        <v>30</v>
      </c>
      <c r="C35" s="2">
        <v>27</v>
      </c>
      <c r="D35" s="2">
        <v>19</v>
      </c>
      <c r="E35" s="2">
        <v>13</v>
      </c>
      <c r="F35" s="2" t="s">
        <v>14</v>
      </c>
      <c r="G35" s="2" t="s">
        <v>17</v>
      </c>
      <c r="H35" s="2" t="s">
        <v>16</v>
      </c>
    </row>
    <row r="36" spans="2:8" x14ac:dyDescent="0.15">
      <c r="B36" s="2">
        <v>31</v>
      </c>
      <c r="C36" s="2">
        <v>27</v>
      </c>
      <c r="D36" s="2">
        <v>19</v>
      </c>
      <c r="E36" s="2">
        <v>13</v>
      </c>
      <c r="F36" s="2" t="s">
        <v>14</v>
      </c>
      <c r="G36" s="2" t="s">
        <v>27</v>
      </c>
      <c r="H36" s="2" t="s">
        <v>16</v>
      </c>
    </row>
    <row r="37" spans="2:8" x14ac:dyDescent="0.15">
      <c r="B37" s="2">
        <v>32</v>
      </c>
      <c r="C37" s="2">
        <v>27</v>
      </c>
      <c r="D37" s="2">
        <v>19</v>
      </c>
      <c r="E37" s="2">
        <v>13</v>
      </c>
      <c r="F37" s="2" t="s">
        <v>14</v>
      </c>
      <c r="G37" s="2" t="s">
        <v>22</v>
      </c>
      <c r="H37" s="2" t="s">
        <v>18</v>
      </c>
    </row>
    <row r="38" spans="2:8" x14ac:dyDescent="0.15">
      <c r="B38" s="2">
        <v>33</v>
      </c>
      <c r="C38" s="2">
        <v>27</v>
      </c>
      <c r="D38" s="2">
        <v>19</v>
      </c>
      <c r="E38" s="2">
        <v>13</v>
      </c>
      <c r="F38" s="2" t="s">
        <v>14</v>
      </c>
      <c r="G38" s="2" t="s">
        <v>14</v>
      </c>
      <c r="H38" s="2" t="s">
        <v>16</v>
      </c>
    </row>
    <row r="39" spans="2:8" x14ac:dyDescent="0.15">
      <c r="B39" s="2">
        <v>34</v>
      </c>
      <c r="C39" s="2">
        <v>24</v>
      </c>
      <c r="D39" s="2">
        <v>18</v>
      </c>
      <c r="E39" s="2">
        <v>13</v>
      </c>
      <c r="F39" s="2" t="s">
        <v>14</v>
      </c>
      <c r="G39" s="2" t="s">
        <v>14</v>
      </c>
      <c r="H39" s="2" t="s">
        <v>25</v>
      </c>
    </row>
    <row r="40" spans="2:8" x14ac:dyDescent="0.15">
      <c r="B40" s="2">
        <v>35</v>
      </c>
      <c r="C40" s="2">
        <v>27</v>
      </c>
      <c r="D40" s="2">
        <v>19</v>
      </c>
      <c r="E40" s="2">
        <v>13</v>
      </c>
      <c r="F40" s="2" t="s">
        <v>14</v>
      </c>
      <c r="G40" s="2" t="s">
        <v>15</v>
      </c>
      <c r="H40" s="2" t="s">
        <v>16</v>
      </c>
    </row>
    <row r="41" spans="2:8" x14ac:dyDescent="0.15">
      <c r="B41" s="2">
        <v>36</v>
      </c>
      <c r="C41" s="2">
        <v>27</v>
      </c>
      <c r="D41" s="2">
        <v>19</v>
      </c>
      <c r="E41" s="2">
        <v>13</v>
      </c>
      <c r="F41" s="2" t="s">
        <v>14</v>
      </c>
      <c r="G41" s="2" t="s">
        <v>22</v>
      </c>
      <c r="H41" s="2" t="s">
        <v>16</v>
      </c>
    </row>
    <row r="42" spans="2:8" x14ac:dyDescent="0.15">
      <c r="B42" s="2">
        <v>37</v>
      </c>
      <c r="C42" s="2">
        <v>27</v>
      </c>
      <c r="D42" s="2">
        <v>19</v>
      </c>
      <c r="E42" s="2">
        <v>13</v>
      </c>
      <c r="F42" s="2" t="s">
        <v>14</v>
      </c>
      <c r="G42" s="2" t="s">
        <v>22</v>
      </c>
      <c r="H42" s="2" t="s">
        <v>16</v>
      </c>
    </row>
    <row r="43" spans="2:8" x14ac:dyDescent="0.15">
      <c r="B43" s="2">
        <v>38</v>
      </c>
      <c r="C43" s="2">
        <v>27</v>
      </c>
      <c r="D43" s="2">
        <v>19</v>
      </c>
      <c r="E43" s="2">
        <v>13</v>
      </c>
      <c r="F43" s="2" t="s">
        <v>14</v>
      </c>
      <c r="G43" s="2" t="s">
        <v>27</v>
      </c>
      <c r="H43" s="2" t="s">
        <v>16</v>
      </c>
    </row>
    <row r="44" spans="2:8" x14ac:dyDescent="0.15">
      <c r="B44" s="2">
        <v>39</v>
      </c>
      <c r="C44" s="2">
        <v>27</v>
      </c>
      <c r="D44" s="2">
        <v>19</v>
      </c>
      <c r="E44" s="2">
        <v>13</v>
      </c>
      <c r="F44" s="2" t="s">
        <v>14</v>
      </c>
      <c r="G44" s="2" t="s">
        <v>22</v>
      </c>
      <c r="H44" s="2" t="s">
        <v>29</v>
      </c>
    </row>
    <row r="45" spans="2:8" x14ac:dyDescent="0.15">
      <c r="B45" s="2">
        <v>40</v>
      </c>
      <c r="C45" s="2">
        <v>27</v>
      </c>
      <c r="D45" s="2">
        <v>19</v>
      </c>
      <c r="E45" s="2">
        <v>13</v>
      </c>
      <c r="F45" s="2" t="s">
        <v>14</v>
      </c>
      <c r="G45" s="2" t="s">
        <v>27</v>
      </c>
      <c r="H45" s="2" t="s">
        <v>18</v>
      </c>
    </row>
    <row r="46" spans="2:8" x14ac:dyDescent="0.15">
      <c r="B46" s="2">
        <v>41</v>
      </c>
      <c r="C46" s="2">
        <v>27</v>
      </c>
      <c r="D46" s="2">
        <v>19</v>
      </c>
      <c r="E46" s="2">
        <v>13</v>
      </c>
      <c r="F46" s="2" t="s">
        <v>14</v>
      </c>
      <c r="G46" s="2" t="s">
        <v>22</v>
      </c>
      <c r="H46" s="2" t="s">
        <v>16</v>
      </c>
    </row>
    <row r="47" spans="2:8" x14ac:dyDescent="0.15">
      <c r="B47" s="2">
        <v>42</v>
      </c>
      <c r="C47" s="2">
        <v>27</v>
      </c>
      <c r="D47" s="2">
        <v>19</v>
      </c>
      <c r="E47" s="2">
        <v>13</v>
      </c>
      <c r="F47" s="2" t="s">
        <v>14</v>
      </c>
      <c r="G47" s="2" t="s">
        <v>22</v>
      </c>
      <c r="H47" s="2" t="s">
        <v>25</v>
      </c>
    </row>
    <row r="48" spans="2:8" x14ac:dyDescent="0.15">
      <c r="B48" s="2">
        <v>43</v>
      </c>
      <c r="C48" s="2">
        <v>27</v>
      </c>
      <c r="D48" s="2">
        <v>19</v>
      </c>
      <c r="E48" s="2">
        <v>13</v>
      </c>
      <c r="F48" s="2" t="s">
        <v>14</v>
      </c>
      <c r="G48" s="2" t="s">
        <v>22</v>
      </c>
      <c r="H48" s="2"/>
    </row>
    <row r="49" spans="2:8" x14ac:dyDescent="0.15">
      <c r="B49" s="2">
        <v>44</v>
      </c>
      <c r="C49" s="2">
        <v>27</v>
      </c>
      <c r="D49" s="2">
        <v>19</v>
      </c>
      <c r="E49" s="2">
        <v>13</v>
      </c>
      <c r="F49" s="2" t="s">
        <v>14</v>
      </c>
      <c r="G49" s="2" t="s">
        <v>14</v>
      </c>
      <c r="H49" s="2" t="s">
        <v>16</v>
      </c>
    </row>
    <row r="50" spans="2:8" x14ac:dyDescent="0.15">
      <c r="B50" s="2">
        <v>45</v>
      </c>
      <c r="C50" s="2">
        <v>27</v>
      </c>
      <c r="D50" s="2">
        <v>19</v>
      </c>
      <c r="E50" s="2">
        <v>13</v>
      </c>
      <c r="F50" s="2" t="s">
        <v>14</v>
      </c>
      <c r="G50" s="2" t="s">
        <v>27</v>
      </c>
      <c r="H50" s="2" t="s">
        <v>16</v>
      </c>
    </row>
    <row r="51" spans="2:8" x14ac:dyDescent="0.15">
      <c r="B51" s="2">
        <v>46</v>
      </c>
      <c r="C51" s="2">
        <v>27</v>
      </c>
      <c r="D51" s="2">
        <v>19</v>
      </c>
      <c r="E51" s="2">
        <v>13</v>
      </c>
      <c r="F51" s="2" t="s">
        <v>14</v>
      </c>
      <c r="G51" s="2" t="s">
        <v>17</v>
      </c>
      <c r="H51" s="2" t="s">
        <v>18</v>
      </c>
    </row>
    <row r="52" spans="2:8" x14ac:dyDescent="0.15">
      <c r="B52" s="2">
        <v>47</v>
      </c>
      <c r="C52" s="2">
        <v>27</v>
      </c>
      <c r="D52" s="2">
        <v>19</v>
      </c>
      <c r="E52" s="2">
        <v>13</v>
      </c>
      <c r="F52" s="2" t="s">
        <v>14</v>
      </c>
      <c r="G52" s="2" t="s">
        <v>22</v>
      </c>
      <c r="H52" s="2" t="s">
        <v>25</v>
      </c>
    </row>
    <row r="53" spans="2:8" x14ac:dyDescent="0.15">
      <c r="B53" s="2">
        <v>48</v>
      </c>
      <c r="C53" s="2">
        <v>27</v>
      </c>
      <c r="D53" s="2">
        <v>19</v>
      </c>
      <c r="E53" s="2">
        <v>13</v>
      </c>
      <c r="F53" s="2" t="s">
        <v>14</v>
      </c>
      <c r="G53" s="2" t="s">
        <v>22</v>
      </c>
      <c r="H53" s="2" t="s">
        <v>18</v>
      </c>
    </row>
    <row r="54" spans="2:8" x14ac:dyDescent="0.15">
      <c r="B54" s="2">
        <v>49</v>
      </c>
      <c r="C54" s="2">
        <v>27</v>
      </c>
      <c r="D54" s="2">
        <v>19</v>
      </c>
      <c r="E54" s="2">
        <v>13</v>
      </c>
      <c r="F54" s="2" t="s">
        <v>14</v>
      </c>
      <c r="G54" s="2" t="s">
        <v>27</v>
      </c>
      <c r="H54" s="2" t="s">
        <v>16</v>
      </c>
    </row>
    <row r="55" spans="2:8" x14ac:dyDescent="0.15">
      <c r="B55" s="2">
        <v>50</v>
      </c>
      <c r="C55" s="2">
        <v>27</v>
      </c>
      <c r="D55" s="2">
        <v>19</v>
      </c>
      <c r="E55" s="2">
        <v>13</v>
      </c>
      <c r="F55" s="2" t="s">
        <v>14</v>
      </c>
      <c r="G55" s="2" t="s">
        <v>22</v>
      </c>
      <c r="H55" s="2" t="s">
        <v>16</v>
      </c>
    </row>
    <row r="56" spans="2:8" x14ac:dyDescent="0.15">
      <c r="B56" s="2">
        <v>51</v>
      </c>
      <c r="C56" s="2">
        <v>27</v>
      </c>
      <c r="D56" s="2">
        <v>19</v>
      </c>
      <c r="E56" s="2">
        <v>13</v>
      </c>
      <c r="F56" s="2" t="s">
        <v>14</v>
      </c>
      <c r="G56" s="2" t="s">
        <v>17</v>
      </c>
      <c r="H56" s="2" t="s">
        <v>18</v>
      </c>
    </row>
    <row r="57" spans="2:8" x14ac:dyDescent="0.15">
      <c r="B57" s="2">
        <v>52</v>
      </c>
      <c r="C57" s="2">
        <v>26</v>
      </c>
      <c r="D57" s="2">
        <v>19</v>
      </c>
      <c r="E57" s="2">
        <v>13</v>
      </c>
      <c r="F57" s="2" t="s">
        <v>14</v>
      </c>
      <c r="G57" s="2" t="s">
        <v>22</v>
      </c>
      <c r="H57" s="2" t="s">
        <v>18</v>
      </c>
    </row>
    <row r="58" spans="2:8" x14ac:dyDescent="0.15">
      <c r="B58" s="2">
        <v>53</v>
      </c>
      <c r="C58" s="2">
        <v>26</v>
      </c>
      <c r="D58" s="2">
        <v>19</v>
      </c>
      <c r="E58" s="2">
        <v>13</v>
      </c>
      <c r="F58" s="2" t="s">
        <v>14</v>
      </c>
      <c r="G58" s="2" t="s">
        <v>15</v>
      </c>
      <c r="H58" s="2" t="s">
        <v>16</v>
      </c>
    </row>
    <row r="59" spans="2:8" x14ac:dyDescent="0.15">
      <c r="B59" s="2">
        <v>54</v>
      </c>
      <c r="C59" s="2">
        <v>26</v>
      </c>
      <c r="D59" s="2">
        <v>19</v>
      </c>
      <c r="E59" s="2">
        <v>13</v>
      </c>
      <c r="F59" s="2" t="s">
        <v>14</v>
      </c>
      <c r="G59" s="2" t="s">
        <v>15</v>
      </c>
      <c r="H59" s="2" t="s">
        <v>16</v>
      </c>
    </row>
    <row r="60" spans="2:8" x14ac:dyDescent="0.15">
      <c r="B60" s="2">
        <v>55</v>
      </c>
      <c r="C60" s="2">
        <v>26</v>
      </c>
      <c r="D60" s="2">
        <v>19</v>
      </c>
      <c r="E60" s="2">
        <v>13</v>
      </c>
      <c r="F60" s="2" t="s">
        <v>14</v>
      </c>
      <c r="G60" s="2" t="s">
        <v>15</v>
      </c>
      <c r="H60" s="2" t="s">
        <v>18</v>
      </c>
    </row>
    <row r="61" spans="2:8" x14ac:dyDescent="0.15">
      <c r="B61" s="2">
        <v>56</v>
      </c>
      <c r="C61" s="2">
        <v>26</v>
      </c>
      <c r="D61" s="2">
        <v>19</v>
      </c>
      <c r="E61" s="2">
        <v>13</v>
      </c>
      <c r="F61" s="2" t="s">
        <v>14</v>
      </c>
      <c r="G61" s="2" t="s">
        <v>27</v>
      </c>
      <c r="H61" s="2" t="s">
        <v>16</v>
      </c>
    </row>
    <row r="62" spans="2:8" x14ac:dyDescent="0.15">
      <c r="B62" s="2">
        <v>57</v>
      </c>
      <c r="C62" s="2">
        <v>26</v>
      </c>
      <c r="D62" s="2">
        <v>19</v>
      </c>
      <c r="E62" s="2">
        <v>13</v>
      </c>
      <c r="F62" s="2" t="s">
        <v>14</v>
      </c>
      <c r="G62" s="2" t="s">
        <v>14</v>
      </c>
      <c r="H62" s="2" t="s">
        <v>16</v>
      </c>
    </row>
    <row r="63" spans="2:8" x14ac:dyDescent="0.15">
      <c r="B63" s="2">
        <v>58</v>
      </c>
      <c r="C63" s="2">
        <v>28</v>
      </c>
      <c r="D63" s="2">
        <v>19</v>
      </c>
      <c r="E63" s="2">
        <v>13</v>
      </c>
      <c r="F63" s="2" t="s">
        <v>14</v>
      </c>
      <c r="G63" s="2" t="s">
        <v>17</v>
      </c>
      <c r="H63" s="2" t="s">
        <v>16</v>
      </c>
    </row>
    <row r="64" spans="2:8" x14ac:dyDescent="0.15">
      <c r="B64" s="2">
        <v>59</v>
      </c>
      <c r="C64" s="2">
        <v>26</v>
      </c>
      <c r="D64" s="2">
        <v>19</v>
      </c>
      <c r="E64" s="2">
        <v>13</v>
      </c>
      <c r="F64" s="2" t="s">
        <v>14</v>
      </c>
      <c r="G64" s="2" t="s">
        <v>15</v>
      </c>
      <c r="H64" s="2" t="s">
        <v>16</v>
      </c>
    </row>
    <row r="65" spans="2:8" x14ac:dyDescent="0.15">
      <c r="B65" s="2">
        <v>60</v>
      </c>
      <c r="C65" s="2">
        <v>28</v>
      </c>
      <c r="D65" s="2">
        <v>19</v>
      </c>
      <c r="E65" s="2">
        <v>13</v>
      </c>
      <c r="F65" s="2" t="s">
        <v>14</v>
      </c>
      <c r="G65" s="2" t="s">
        <v>22</v>
      </c>
      <c r="H65" s="2" t="s">
        <v>18</v>
      </c>
    </row>
    <row r="66" spans="2:8" x14ac:dyDescent="0.15">
      <c r="B66" s="2">
        <v>61</v>
      </c>
      <c r="C66" s="2">
        <v>26</v>
      </c>
      <c r="D66" s="2">
        <v>19</v>
      </c>
      <c r="E66" s="2">
        <v>13</v>
      </c>
      <c r="F66" s="2" t="s">
        <v>14</v>
      </c>
      <c r="G66" s="2" t="s">
        <v>15</v>
      </c>
      <c r="H66" s="2" t="s">
        <v>16</v>
      </c>
    </row>
    <row r="67" spans="2:8" x14ac:dyDescent="0.15">
      <c r="B67" s="2">
        <v>62</v>
      </c>
      <c r="C67" s="2">
        <v>26</v>
      </c>
      <c r="D67" s="2">
        <v>19</v>
      </c>
      <c r="E67" s="2">
        <v>13</v>
      </c>
      <c r="F67" s="2" t="s">
        <v>14</v>
      </c>
      <c r="G67" s="2" t="s">
        <v>22</v>
      </c>
      <c r="H67" s="2" t="s">
        <v>16</v>
      </c>
    </row>
    <row r="68" spans="2:8" x14ac:dyDescent="0.15">
      <c r="B68" s="2">
        <v>63</v>
      </c>
      <c r="C68" s="2">
        <v>26</v>
      </c>
      <c r="D68" s="2">
        <v>19</v>
      </c>
      <c r="E68" s="2">
        <v>13</v>
      </c>
      <c r="F68" s="2" t="s">
        <v>14</v>
      </c>
      <c r="G68" s="2" t="s">
        <v>22</v>
      </c>
      <c r="H68" s="2" t="s">
        <v>18</v>
      </c>
    </row>
    <row r="69" spans="2:8" x14ac:dyDescent="0.15">
      <c r="B69" s="2">
        <v>64</v>
      </c>
      <c r="C69" s="2">
        <v>26</v>
      </c>
      <c r="D69" s="2">
        <v>19</v>
      </c>
      <c r="E69" s="2">
        <v>13</v>
      </c>
      <c r="F69" s="2" t="s">
        <v>14</v>
      </c>
      <c r="G69" s="2" t="s">
        <v>15</v>
      </c>
      <c r="H69" s="2" t="s">
        <v>16</v>
      </c>
    </row>
    <row r="70" spans="2:8" x14ac:dyDescent="0.15">
      <c r="B70" s="2">
        <v>65</v>
      </c>
      <c r="C70" s="2">
        <v>28</v>
      </c>
      <c r="D70" s="2">
        <v>19</v>
      </c>
      <c r="E70" s="2">
        <v>13</v>
      </c>
      <c r="F70" s="2" t="s">
        <v>14</v>
      </c>
      <c r="G70" s="2" t="s">
        <v>22</v>
      </c>
      <c r="H70" s="2" t="s">
        <v>16</v>
      </c>
    </row>
    <row r="71" spans="2:8" x14ac:dyDescent="0.15">
      <c r="B71" s="2">
        <v>66</v>
      </c>
      <c r="C71" s="2">
        <v>28</v>
      </c>
      <c r="D71" s="2">
        <v>19</v>
      </c>
      <c r="E71" s="2">
        <v>13</v>
      </c>
      <c r="F71" s="2" t="s">
        <v>14</v>
      </c>
      <c r="G71" s="2" t="s">
        <v>22</v>
      </c>
      <c r="H71" s="2" t="s">
        <v>16</v>
      </c>
    </row>
    <row r="72" spans="2:8" x14ac:dyDescent="0.15">
      <c r="B72" s="2">
        <v>67</v>
      </c>
      <c r="C72" s="2">
        <v>26</v>
      </c>
      <c r="D72" s="2">
        <v>19</v>
      </c>
      <c r="E72" s="2">
        <v>13</v>
      </c>
      <c r="F72" s="2" t="s">
        <v>14</v>
      </c>
      <c r="G72" s="2" t="s">
        <v>22</v>
      </c>
      <c r="H72" s="2" t="s">
        <v>16</v>
      </c>
    </row>
    <row r="73" spans="2:8" x14ac:dyDescent="0.15">
      <c r="B73" s="2">
        <v>68</v>
      </c>
      <c r="C73" s="2">
        <v>26</v>
      </c>
      <c r="D73" s="2">
        <v>19</v>
      </c>
      <c r="E73" s="2">
        <v>13</v>
      </c>
      <c r="F73" s="2" t="s">
        <v>14</v>
      </c>
      <c r="G73" s="2" t="s">
        <v>27</v>
      </c>
      <c r="H73" s="2" t="s">
        <v>18</v>
      </c>
    </row>
    <row r="74" spans="2:8" x14ac:dyDescent="0.15">
      <c r="B74" s="2">
        <v>69</v>
      </c>
      <c r="C74" s="2">
        <v>26</v>
      </c>
      <c r="D74" s="2">
        <v>19</v>
      </c>
      <c r="E74" s="2">
        <v>13</v>
      </c>
      <c r="F74" s="2" t="s">
        <v>14</v>
      </c>
      <c r="G74" s="2" t="s">
        <v>15</v>
      </c>
      <c r="H74" s="2" t="s">
        <v>25</v>
      </c>
    </row>
    <row r="75" spans="2:8" x14ac:dyDescent="0.15">
      <c r="B75" s="2">
        <v>70</v>
      </c>
      <c r="C75" s="2">
        <v>26</v>
      </c>
      <c r="D75" s="2">
        <v>19</v>
      </c>
      <c r="E75" s="2">
        <v>13</v>
      </c>
      <c r="F75" s="2" t="s">
        <v>14</v>
      </c>
      <c r="G75" s="2" t="s">
        <v>27</v>
      </c>
      <c r="H75" s="2" t="s">
        <v>16</v>
      </c>
    </row>
    <row r="76" spans="2:8" x14ac:dyDescent="0.15">
      <c r="B76" s="2">
        <v>71</v>
      </c>
      <c r="C76" s="2">
        <v>26</v>
      </c>
      <c r="D76" s="2">
        <v>19</v>
      </c>
      <c r="E76" s="2">
        <v>13</v>
      </c>
      <c r="F76" s="2" t="s">
        <v>14</v>
      </c>
      <c r="G76" s="2" t="s">
        <v>27</v>
      </c>
      <c r="H76" s="2" t="s">
        <v>16</v>
      </c>
    </row>
    <row r="77" spans="2:8" x14ac:dyDescent="0.15">
      <c r="B77" s="2">
        <v>72</v>
      </c>
      <c r="C77" s="2">
        <v>26</v>
      </c>
      <c r="D77" s="2">
        <v>19</v>
      </c>
      <c r="E77" s="2">
        <v>13</v>
      </c>
      <c r="F77" s="2" t="s">
        <v>14</v>
      </c>
      <c r="G77" s="2" t="s">
        <v>14</v>
      </c>
      <c r="H77" s="2" t="s">
        <v>25</v>
      </c>
    </row>
    <row r="78" spans="2:8" x14ac:dyDescent="0.15">
      <c r="B78" s="2">
        <v>73</v>
      </c>
      <c r="C78" s="2">
        <v>28</v>
      </c>
      <c r="D78" s="2">
        <v>19</v>
      </c>
      <c r="E78" s="2">
        <v>13</v>
      </c>
      <c r="F78" s="2" t="s">
        <v>14</v>
      </c>
      <c r="G78" s="2" t="s">
        <v>22</v>
      </c>
      <c r="H78" s="2" t="s">
        <v>16</v>
      </c>
    </row>
    <row r="79" spans="2:8" x14ac:dyDescent="0.15">
      <c r="B79" s="2">
        <v>74</v>
      </c>
      <c r="C79" s="2">
        <v>26</v>
      </c>
      <c r="D79" s="2">
        <v>19</v>
      </c>
      <c r="E79" s="2">
        <v>13</v>
      </c>
      <c r="F79" s="2" t="s">
        <v>14</v>
      </c>
      <c r="G79" s="2" t="s">
        <v>22</v>
      </c>
      <c r="H79" s="2" t="s">
        <v>16</v>
      </c>
    </row>
    <row r="80" spans="2:8" x14ac:dyDescent="0.15">
      <c r="B80" s="2">
        <v>75</v>
      </c>
      <c r="C80" s="2"/>
      <c r="D80" s="2"/>
      <c r="E80" s="2"/>
      <c r="F80" s="2"/>
      <c r="G80" s="2"/>
      <c r="H80" s="2"/>
    </row>
    <row r="81" spans="2:8" x14ac:dyDescent="0.15">
      <c r="B81" s="2">
        <v>76</v>
      </c>
      <c r="C81" s="2"/>
      <c r="D81" s="2"/>
      <c r="E81" s="2"/>
      <c r="F81" s="2"/>
      <c r="G81" s="2"/>
      <c r="H81" s="2"/>
    </row>
    <row r="82" spans="2:8" x14ac:dyDescent="0.15">
      <c r="B82" s="2">
        <v>77</v>
      </c>
      <c r="C82" s="2"/>
      <c r="D82" s="2"/>
      <c r="E82" s="2"/>
      <c r="F82" s="2"/>
      <c r="G82" s="2"/>
      <c r="H82" s="2"/>
    </row>
    <row r="83" spans="2:8" x14ac:dyDescent="0.15">
      <c r="B83" s="2">
        <v>78</v>
      </c>
      <c r="C83" s="2"/>
      <c r="D83" s="2"/>
      <c r="E83" s="2"/>
      <c r="F83" s="2"/>
      <c r="G83" s="2"/>
      <c r="H83" s="2"/>
    </row>
    <row r="84" spans="2:8" x14ac:dyDescent="0.15">
      <c r="B84" s="2">
        <v>79</v>
      </c>
      <c r="C84" s="2"/>
      <c r="D84" s="2"/>
      <c r="E84" s="2"/>
      <c r="F84" s="2"/>
      <c r="G84" s="2"/>
      <c r="H84" s="2"/>
    </row>
    <row r="85" spans="2:8" x14ac:dyDescent="0.15">
      <c r="B85" s="2">
        <v>80</v>
      </c>
      <c r="C85" s="2"/>
      <c r="D85" s="2"/>
      <c r="E85" s="2"/>
      <c r="F85" s="2"/>
      <c r="G85" s="2"/>
      <c r="H85" s="2"/>
    </row>
    <row r="86" spans="2:8" x14ac:dyDescent="0.15">
      <c r="B86" s="2">
        <v>81</v>
      </c>
      <c r="C86" s="2"/>
      <c r="D86" s="2"/>
      <c r="E86" s="2"/>
      <c r="F86" s="2"/>
      <c r="G86" s="2"/>
      <c r="H86" s="2"/>
    </row>
    <row r="87" spans="2:8" x14ac:dyDescent="0.15">
      <c r="B87" s="2">
        <v>82</v>
      </c>
      <c r="C87" s="2"/>
      <c r="D87" s="2"/>
      <c r="E87" s="2"/>
      <c r="F87" s="2"/>
      <c r="G87" s="2"/>
      <c r="H87" s="2"/>
    </row>
    <row r="88" spans="2:8" x14ac:dyDescent="0.15">
      <c r="B88" s="2">
        <v>83</v>
      </c>
      <c r="C88" s="2"/>
      <c r="D88" s="2"/>
      <c r="E88" s="2"/>
      <c r="F88" s="2"/>
      <c r="G88" s="2"/>
      <c r="H88" s="2"/>
    </row>
    <row r="89" spans="2:8" x14ac:dyDescent="0.15">
      <c r="B89" s="2">
        <v>84</v>
      </c>
      <c r="C89" s="2"/>
      <c r="D89" s="2"/>
      <c r="E89" s="2"/>
      <c r="F89" s="2"/>
      <c r="G89" s="2"/>
      <c r="H89" s="2"/>
    </row>
    <row r="90" spans="2:8" x14ac:dyDescent="0.15">
      <c r="B90" s="2">
        <v>85</v>
      </c>
      <c r="C90" s="2"/>
      <c r="D90" s="2"/>
      <c r="E90" s="2"/>
      <c r="F90" s="2"/>
      <c r="G90" s="2"/>
      <c r="H90" s="2"/>
    </row>
    <row r="91" spans="2:8" x14ac:dyDescent="0.15">
      <c r="B91" s="2">
        <v>86</v>
      </c>
      <c r="C91" s="2"/>
      <c r="D91" s="2"/>
      <c r="E91" s="2"/>
      <c r="F91" s="2"/>
      <c r="G91" s="2"/>
      <c r="H91" s="2"/>
    </row>
    <row r="92" spans="2:8" x14ac:dyDescent="0.15">
      <c r="B92" s="2">
        <v>87</v>
      </c>
      <c r="C92" s="2"/>
      <c r="D92" s="2"/>
      <c r="E92" s="2"/>
      <c r="F92" s="2"/>
      <c r="G92" s="2"/>
      <c r="H92" s="2"/>
    </row>
    <row r="93" spans="2:8" x14ac:dyDescent="0.15">
      <c r="B93" s="2">
        <v>88</v>
      </c>
      <c r="C93" s="2"/>
      <c r="D93" s="2"/>
      <c r="E93" s="2"/>
      <c r="F93" s="2"/>
      <c r="G93" s="2"/>
      <c r="H93" s="2"/>
    </row>
    <row r="94" spans="2:8" x14ac:dyDescent="0.15">
      <c r="B94" s="2">
        <v>89</v>
      </c>
      <c r="C94" s="2"/>
      <c r="D94" s="2"/>
      <c r="E94" s="2"/>
      <c r="F94" s="2"/>
      <c r="G94" s="2"/>
      <c r="H94" s="2"/>
    </row>
    <row r="95" spans="2:8" x14ac:dyDescent="0.15">
      <c r="B95" s="2">
        <v>90</v>
      </c>
      <c r="C95" s="2"/>
      <c r="D95" s="2"/>
      <c r="E95" s="2"/>
      <c r="F95" s="2"/>
      <c r="G95" s="2"/>
      <c r="H95" s="2"/>
    </row>
    <row r="96" spans="2:8" x14ac:dyDescent="0.15">
      <c r="B96" s="2">
        <v>91</v>
      </c>
      <c r="C96" s="2"/>
      <c r="D96" s="2"/>
      <c r="E96" s="2"/>
      <c r="F96" s="2"/>
      <c r="G96" s="2"/>
      <c r="H96" s="2"/>
    </row>
    <row r="97" spans="2:8" x14ac:dyDescent="0.15">
      <c r="B97" s="2">
        <v>92</v>
      </c>
      <c r="C97" s="2"/>
      <c r="D97" s="2"/>
      <c r="E97" s="2"/>
      <c r="F97" s="2"/>
      <c r="G97" s="2"/>
      <c r="H97" s="2"/>
    </row>
    <row r="98" spans="2:8" x14ac:dyDescent="0.15">
      <c r="B98" s="2">
        <v>93</v>
      </c>
      <c r="C98" s="2"/>
      <c r="D98" s="2"/>
      <c r="E98" s="2"/>
      <c r="F98" s="2"/>
      <c r="G98" s="2"/>
      <c r="H98" s="2"/>
    </row>
    <row r="99" spans="2:8" x14ac:dyDescent="0.15">
      <c r="B99" s="2">
        <v>94</v>
      </c>
      <c r="C99" s="2"/>
      <c r="D99" s="2"/>
      <c r="E99" s="2"/>
      <c r="F99" s="2"/>
      <c r="G99" s="2"/>
      <c r="H99" s="2"/>
    </row>
    <row r="100" spans="2:8" x14ac:dyDescent="0.15">
      <c r="B100" s="2">
        <v>95</v>
      </c>
      <c r="C100" s="2"/>
      <c r="D100" s="2"/>
      <c r="E100" s="2"/>
      <c r="F100" s="2"/>
      <c r="G100" s="2"/>
      <c r="H100" s="2"/>
    </row>
  </sheetData>
  <mergeCells count="1">
    <mergeCell ref="J4:M4"/>
  </mergeCells>
  <phoneticPr fontId="1"/>
  <dataValidations count="6">
    <dataValidation type="list" allowBlank="1" showInputMessage="1" showErrorMessage="1" sqref="E6:E100">
      <formula1>"13,14,15"</formula1>
    </dataValidation>
    <dataValidation type="list" allowBlank="1" showInputMessage="1" showErrorMessage="1" sqref="G6:G100">
      <formula1>"S,A,B,C,-"</formula1>
    </dataValidation>
    <dataValidation type="list" allowBlank="1" showInputMessage="1" showErrorMessage="1" sqref="F6:F100">
      <formula1>"S,A,B"</formula1>
    </dataValidation>
    <dataValidation type="list" allowBlank="1" showInputMessage="1" showErrorMessage="1" sqref="D6:D100">
      <formula1>"17,18,19"</formula1>
    </dataValidation>
    <dataValidation type="list" allowBlank="1" showInputMessage="1" showErrorMessage="1" sqref="C6:C100">
      <formula1>"24,25,26,27,28,29"</formula1>
    </dataValidation>
    <dataValidation type="list" showInputMessage="1" showErrorMessage="1" sqref="H6:H10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キャラバン2nd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2015-11-14T13:46:27Z</dcterms:modified>
</cp:coreProperties>
</file>