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3665" windowHeight="9090"/>
  </bookViews>
  <sheets>
    <sheet name="キャラバン2n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M7" i="1" l="1"/>
  <c r="K7" i="1"/>
  <c r="L7" i="1" l="1"/>
  <c r="O19" i="1"/>
  <c r="N19" i="1"/>
  <c r="M19" i="1"/>
  <c r="L19" i="1"/>
  <c r="K19" i="1"/>
  <c r="J19" i="1"/>
  <c r="O15" i="1"/>
  <c r="N15" i="1"/>
  <c r="M15" i="1"/>
  <c r="L15" i="1"/>
  <c r="K15" i="1"/>
  <c r="J15" i="1"/>
  <c r="O11" i="1"/>
  <c r="N11" i="1"/>
  <c r="J11" i="1"/>
  <c r="O7" i="1"/>
  <c r="N7" i="1"/>
  <c r="M11" i="1"/>
  <c r="L11" i="1"/>
  <c r="K11" i="1"/>
  <c r="J7" i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<sst xmlns="http://schemas.openxmlformats.org/spreadsheetml/2006/main" count="440" uniqueCount="30">
  <si>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</si>
  <si>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</si>
  <si>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</si>
  <si>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</si>
  <si>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</si>
  <si>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</si>
  <si>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</si>
  <si>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</si>
  <si>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</si>
  <si>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</si>
  <si>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</si>
  <si>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</si>
  <si>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</si>
  <si>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</si>
  <si>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</si>
  <si>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</si>
  <si>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</si>
  <si>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</si>
  <si>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</si>
  <si>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</si>
  <si>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</si>
  <si>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</si>
  <si>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</si>
  <si>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</si>
  <si>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</si>
  <si>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</si>
  <si>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</si>
  <si>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</si>
  <si>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</si>
  <si>
    <t>SR奏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</si>
</sst>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B4" workbookViewId="0">
      <pane ySplit="5325" topLeftCell="A133"/>
      <selection activeCell="J18" sqref="J18:O20"/>
      <selection pane="bottomLeft" activeCell="L136" sqref="L136"/>
    </sheetView>
  </sheetViews>
  <sheetFormatPr defaultRowHeight="13.5" x14ac:dyDescent="0.15"/>
  <cols>
    <col min="1" max="1" width="17.875" hidden="1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33" t="s">
        <v>26</v>
      </c>
      <c r="K4" s="33"/>
      <c r="L4" s="33"/>
      <c r="M4" s="33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2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COUNTIF($C$6:$C$150,26)</f>
        <v>45</v>
      </c>
      <c r="K7" s="9">
        <f>COUNTIFS($C$6:$C$150,26,$H$6:$H$150,"*")</f>
        <v>42</v>
      </c>
      <c r="L7" s="9">
        <f>COUNTIFS($C$6:$C$150,26,$H$6:$H$150,"Rその他")</f>
        <v>30</v>
      </c>
      <c r="M7" s="9">
        <f>COUNTIFS($C$6:$C$150,26,$H$6:$H$150,"R仁奈")</f>
        <v>7</v>
      </c>
      <c r="N7" s="23">
        <f>COUNTIFS($C$6:$C$150,26,$H$6:$H$150,"SRあずき")</f>
        <v>5</v>
      </c>
      <c r="O7" s="10">
        <f>COUNTIFS($C$6:$C$150,26,$H$6:$H$150,"SR奏")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27">
        <f>K7/J7</f>
        <v>0.93333333333333335</v>
      </c>
      <c r="L8" s="27">
        <f>L$7/$K7</f>
        <v>0.7142857142857143</v>
      </c>
      <c r="M8" s="27">
        <f t="shared" ref="M8:O8" si="0">M$7/$K7</f>
        <v>0.16666666666666666</v>
      </c>
      <c r="N8" s="28">
        <f>N$7/$K7</f>
        <v>0.11904761904761904</v>
      </c>
      <c r="O8" s="29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2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2" t="s">
        <v>14</v>
      </c>
      <c r="G11" s="2" t="s">
        <v>22</v>
      </c>
      <c r="H11" s="2" t="s">
        <v>16</v>
      </c>
      <c r="I11" s="1"/>
      <c r="J11" s="8">
        <f>COUNTIF($C$6:$C$150,27)</f>
        <v>45</v>
      </c>
      <c r="K11" s="9">
        <f>COUNTIFS($C$6:$C$150,27,$H$6:$H$150,"*")</f>
        <v>42</v>
      </c>
      <c r="L11" s="9">
        <f>COUNTIFS($C$6:$C$150,27,$H$6:$H$150,"Rその他")</f>
        <v>24</v>
      </c>
      <c r="M11" s="9">
        <f>COUNTIFS($C$6:$C$150,27,$H$6:$H$150,"R仁奈")</f>
        <v>10</v>
      </c>
      <c r="N11" s="23">
        <f>COUNTIFS($C$6:$C$150,27,$H$6:$H$150,"SRあずき")</f>
        <v>6</v>
      </c>
      <c r="O11" s="24">
        <f>COUNTIFS($C$6:$C$150,27,$H$6:$H$150,"SR奏")</f>
        <v>2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27">
        <f>K11/J11</f>
        <v>0.93333333333333335</v>
      </c>
      <c r="L12" s="27">
        <f>L11/$K11</f>
        <v>0.5714285714285714</v>
      </c>
      <c r="M12" s="27">
        <f>M11/$K11</f>
        <v>0.23809523809523808</v>
      </c>
      <c r="N12" s="28">
        <f>N11/$K11</f>
        <v>0.14285714285714285</v>
      </c>
      <c r="O12" s="29">
        <f>O11/$K11</f>
        <v>4.7619047619047616E-2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3" t="s">
        <v>23</v>
      </c>
      <c r="K14" s="6" t="s">
        <v>28</v>
      </c>
      <c r="L14" s="6" t="s">
        <v>8</v>
      </c>
      <c r="M14" s="6" t="s">
        <v>12</v>
      </c>
      <c r="N14" s="22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COUNTIF($C$6:$C$150,28)</f>
        <v>45</v>
      </c>
      <c r="K15" s="9">
        <f>COUNTIFS($C$6:$C$150,28,$H$6:$H$150,"*")</f>
        <v>40</v>
      </c>
      <c r="L15" s="9">
        <f>COUNTIFS($C$6:$C$150,28,$H$6:$H$150,"Rその他")</f>
        <v>22</v>
      </c>
      <c r="M15" s="9">
        <f>COUNTIFS($C$6:$C$150,28,$H$6:$H$150,"R仁奈")</f>
        <v>12</v>
      </c>
      <c r="N15" s="23">
        <f>COUNTIFS($C$6:$C$150,28,$H$6:$H$150,"SRあずき")</f>
        <v>6</v>
      </c>
      <c r="O15" s="10">
        <f>COUNTIFS($C$6:$C$150,28,$H$6:$H$150,"SR奏")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4" t="s">
        <v>13</v>
      </c>
      <c r="K16" s="27">
        <f>K15/J15</f>
        <v>0.88888888888888884</v>
      </c>
      <c r="L16" s="27">
        <f>L15/$K15</f>
        <v>0.55000000000000004</v>
      </c>
      <c r="M16" s="27">
        <f>M15/$K15</f>
        <v>0.3</v>
      </c>
      <c r="N16" s="28">
        <f>N15/$K15</f>
        <v>0.15</v>
      </c>
      <c r="O16" s="29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5" t="s">
        <v>24</v>
      </c>
      <c r="K18" s="16" t="s">
        <v>28</v>
      </c>
      <c r="L18" s="16" t="s">
        <v>8</v>
      </c>
      <c r="M18" s="16" t="s">
        <v>12</v>
      </c>
      <c r="N18" s="25" t="s">
        <v>25</v>
      </c>
      <c r="O18" s="17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18">
        <f>COUNT($C$6:$C$150)</f>
        <v>136</v>
      </c>
      <c r="K19" s="19">
        <f>COUNTA($H$6:$H$150)</f>
        <v>125</v>
      </c>
      <c r="L19" s="19">
        <f>COUNTIFS($H$6:$H$150,"Rその他")</f>
        <v>76</v>
      </c>
      <c r="M19" s="19">
        <f>COUNTIF($H$6:$H$150,"R仁奈")</f>
        <v>29</v>
      </c>
      <c r="N19" s="26">
        <f>COUNTIF($H$6:$H$150,"SRあずき")</f>
        <v>18</v>
      </c>
      <c r="O19" s="20">
        <f>COUNTIF($H$6:$H$150,"SR奏")</f>
        <v>2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1" t="s">
        <v>13</v>
      </c>
      <c r="K20" s="30">
        <f>K19/J19</f>
        <v>0.91911764705882348</v>
      </c>
      <c r="L20" s="30">
        <f>L19/$K19</f>
        <v>0.60799999999999998</v>
      </c>
      <c r="M20" s="30">
        <f>M19/$K19</f>
        <v>0.23200000000000001</v>
      </c>
      <c r="N20" s="31">
        <f>N19/$K19</f>
        <v>0.14399999999999999</v>
      </c>
      <c r="O20" s="32">
        <f>O19/$K19</f>
        <v>1.6E-2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19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>
        <v>27</v>
      </c>
      <c r="D30" s="2">
        <v>19</v>
      </c>
      <c r="E30" s="2">
        <v>13</v>
      </c>
      <c r="F30" s="2" t="s">
        <v>14</v>
      </c>
      <c r="G30" s="2" t="s">
        <v>17</v>
      </c>
      <c r="H30" s="2" t="s">
        <v>16</v>
      </c>
    </row>
    <row r="31" spans="2:15" x14ac:dyDescent="0.15">
      <c r="B31" s="2">
        <v>26</v>
      </c>
      <c r="C31" s="2">
        <v>27</v>
      </c>
      <c r="D31" s="2">
        <v>19</v>
      </c>
      <c r="E31" s="2">
        <v>13</v>
      </c>
      <c r="F31" s="2" t="s">
        <v>15</v>
      </c>
      <c r="G31" s="2" t="s">
        <v>17</v>
      </c>
      <c r="H31" s="2" t="s">
        <v>25</v>
      </c>
    </row>
    <row r="32" spans="2:15" x14ac:dyDescent="0.15">
      <c r="B32" s="2">
        <v>27</v>
      </c>
      <c r="C32" s="2">
        <v>27</v>
      </c>
      <c r="D32" s="2">
        <v>19</v>
      </c>
      <c r="E32" s="2">
        <v>13</v>
      </c>
      <c r="F32" s="2" t="s">
        <v>14</v>
      </c>
      <c r="G32" s="2" t="s">
        <v>17</v>
      </c>
      <c r="H32" s="2" t="s">
        <v>29</v>
      </c>
    </row>
    <row r="33" spans="2:8" x14ac:dyDescent="0.15">
      <c r="B33" s="2">
        <v>28</v>
      </c>
      <c r="C33" s="2">
        <v>27</v>
      </c>
      <c r="D33" s="2">
        <v>19</v>
      </c>
      <c r="E33" s="2">
        <v>13</v>
      </c>
      <c r="F33" s="2" t="s">
        <v>14</v>
      </c>
      <c r="G33" s="2" t="s">
        <v>27</v>
      </c>
      <c r="H33" s="2" t="s">
        <v>16</v>
      </c>
    </row>
    <row r="34" spans="2:8" x14ac:dyDescent="0.15">
      <c r="B34" s="2">
        <v>29</v>
      </c>
      <c r="C34" s="2">
        <v>27</v>
      </c>
      <c r="D34" s="2">
        <v>19</v>
      </c>
      <c r="E34" s="2">
        <v>13</v>
      </c>
      <c r="F34" s="2" t="s">
        <v>15</v>
      </c>
      <c r="G34" s="2" t="s">
        <v>17</v>
      </c>
      <c r="H34" s="2" t="s">
        <v>16</v>
      </c>
    </row>
    <row r="35" spans="2:8" x14ac:dyDescent="0.15">
      <c r="B35" s="2">
        <v>30</v>
      </c>
      <c r="C35" s="2">
        <v>27</v>
      </c>
      <c r="D35" s="2">
        <v>19</v>
      </c>
      <c r="E35" s="2">
        <v>13</v>
      </c>
      <c r="F35" s="2" t="s">
        <v>14</v>
      </c>
      <c r="G35" s="2" t="s">
        <v>17</v>
      </c>
      <c r="H35" s="2" t="s">
        <v>16</v>
      </c>
    </row>
    <row r="36" spans="2:8" x14ac:dyDescent="0.15">
      <c r="B36" s="2">
        <v>31</v>
      </c>
      <c r="C36" s="2">
        <v>27</v>
      </c>
      <c r="D36" s="2">
        <v>19</v>
      </c>
      <c r="E36" s="2">
        <v>13</v>
      </c>
      <c r="F36" s="2" t="s">
        <v>14</v>
      </c>
      <c r="G36" s="2" t="s">
        <v>27</v>
      </c>
      <c r="H36" s="2" t="s">
        <v>16</v>
      </c>
    </row>
    <row r="37" spans="2:8" x14ac:dyDescent="0.15">
      <c r="B37" s="2">
        <v>32</v>
      </c>
      <c r="C37" s="2">
        <v>27</v>
      </c>
      <c r="D37" s="2">
        <v>19</v>
      </c>
      <c r="E37" s="2">
        <v>13</v>
      </c>
      <c r="F37" s="2" t="s">
        <v>14</v>
      </c>
      <c r="G37" s="2" t="s">
        <v>22</v>
      </c>
      <c r="H37" s="2" t="s">
        <v>18</v>
      </c>
    </row>
    <row r="38" spans="2:8" x14ac:dyDescent="0.15">
      <c r="B38" s="2">
        <v>33</v>
      </c>
      <c r="C38" s="2">
        <v>27</v>
      </c>
      <c r="D38" s="2">
        <v>19</v>
      </c>
      <c r="E38" s="2">
        <v>13</v>
      </c>
      <c r="F38" s="2" t="s">
        <v>14</v>
      </c>
      <c r="G38" s="2" t="s">
        <v>14</v>
      </c>
      <c r="H38" s="2" t="s">
        <v>16</v>
      </c>
    </row>
    <row r="39" spans="2:8" x14ac:dyDescent="0.15">
      <c r="B39" s="2">
        <v>34</v>
      </c>
      <c r="C39" s="2">
        <v>24</v>
      </c>
      <c r="D39" s="2">
        <v>18</v>
      </c>
      <c r="E39" s="2">
        <v>13</v>
      </c>
      <c r="F39" s="2" t="s">
        <v>14</v>
      </c>
      <c r="G39" s="2" t="s">
        <v>14</v>
      </c>
      <c r="H39" s="2" t="s">
        <v>25</v>
      </c>
    </row>
    <row r="40" spans="2:8" x14ac:dyDescent="0.15">
      <c r="B40" s="2">
        <v>35</v>
      </c>
      <c r="C40" s="2">
        <v>27</v>
      </c>
      <c r="D40" s="2">
        <v>19</v>
      </c>
      <c r="E40" s="2">
        <v>13</v>
      </c>
      <c r="F40" s="2" t="s">
        <v>14</v>
      </c>
      <c r="G40" s="2" t="s">
        <v>15</v>
      </c>
      <c r="H40" s="2" t="s">
        <v>16</v>
      </c>
    </row>
    <row r="41" spans="2:8" x14ac:dyDescent="0.15">
      <c r="B41" s="2">
        <v>36</v>
      </c>
      <c r="C41" s="2">
        <v>27</v>
      </c>
      <c r="D41" s="2">
        <v>19</v>
      </c>
      <c r="E41" s="2">
        <v>13</v>
      </c>
      <c r="F41" s="2" t="s">
        <v>14</v>
      </c>
      <c r="G41" s="2" t="s">
        <v>22</v>
      </c>
      <c r="H41" s="2" t="s">
        <v>16</v>
      </c>
    </row>
    <row r="42" spans="2:8" x14ac:dyDescent="0.15">
      <c r="B42" s="2">
        <v>37</v>
      </c>
      <c r="C42" s="2">
        <v>27</v>
      </c>
      <c r="D42" s="2">
        <v>19</v>
      </c>
      <c r="E42" s="2">
        <v>13</v>
      </c>
      <c r="F42" s="2" t="s">
        <v>14</v>
      </c>
      <c r="G42" s="2" t="s">
        <v>22</v>
      </c>
      <c r="H42" s="2" t="s">
        <v>16</v>
      </c>
    </row>
    <row r="43" spans="2:8" x14ac:dyDescent="0.15">
      <c r="B43" s="2">
        <v>38</v>
      </c>
      <c r="C43" s="2">
        <v>27</v>
      </c>
      <c r="D43" s="2">
        <v>19</v>
      </c>
      <c r="E43" s="2">
        <v>13</v>
      </c>
      <c r="F43" s="2" t="s">
        <v>14</v>
      </c>
      <c r="G43" s="2" t="s">
        <v>27</v>
      </c>
      <c r="H43" s="2" t="s">
        <v>16</v>
      </c>
    </row>
    <row r="44" spans="2:8" x14ac:dyDescent="0.15">
      <c r="B44" s="2">
        <v>39</v>
      </c>
      <c r="C44" s="2">
        <v>27</v>
      </c>
      <c r="D44" s="2">
        <v>19</v>
      </c>
      <c r="E44" s="2">
        <v>13</v>
      </c>
      <c r="F44" s="2" t="s">
        <v>14</v>
      </c>
      <c r="G44" s="2" t="s">
        <v>22</v>
      </c>
      <c r="H44" s="2" t="s">
        <v>29</v>
      </c>
    </row>
    <row r="45" spans="2:8" x14ac:dyDescent="0.15">
      <c r="B45" s="2">
        <v>40</v>
      </c>
      <c r="C45" s="2">
        <v>27</v>
      </c>
      <c r="D45" s="2">
        <v>19</v>
      </c>
      <c r="E45" s="2">
        <v>13</v>
      </c>
      <c r="F45" s="2" t="s">
        <v>14</v>
      </c>
      <c r="G45" s="2" t="s">
        <v>27</v>
      </c>
      <c r="H45" s="2" t="s">
        <v>18</v>
      </c>
    </row>
    <row r="46" spans="2:8" x14ac:dyDescent="0.15">
      <c r="B46" s="2">
        <v>41</v>
      </c>
      <c r="C46" s="2">
        <v>27</v>
      </c>
      <c r="D46" s="2">
        <v>19</v>
      </c>
      <c r="E46" s="2">
        <v>13</v>
      </c>
      <c r="F46" s="2" t="s">
        <v>14</v>
      </c>
      <c r="G46" s="2" t="s">
        <v>22</v>
      </c>
      <c r="H46" s="2" t="s">
        <v>16</v>
      </c>
    </row>
    <row r="47" spans="2:8" x14ac:dyDescent="0.15">
      <c r="B47" s="2">
        <v>42</v>
      </c>
      <c r="C47" s="2">
        <v>27</v>
      </c>
      <c r="D47" s="2">
        <v>19</v>
      </c>
      <c r="E47" s="2">
        <v>13</v>
      </c>
      <c r="F47" s="2" t="s">
        <v>14</v>
      </c>
      <c r="G47" s="2" t="s">
        <v>22</v>
      </c>
      <c r="H47" s="2" t="s">
        <v>25</v>
      </c>
    </row>
    <row r="48" spans="2:8" x14ac:dyDescent="0.15">
      <c r="B48" s="2">
        <v>43</v>
      </c>
      <c r="C48" s="2">
        <v>27</v>
      </c>
      <c r="D48" s="2">
        <v>19</v>
      </c>
      <c r="E48" s="2">
        <v>13</v>
      </c>
      <c r="F48" s="2" t="s">
        <v>14</v>
      </c>
      <c r="G48" s="2" t="s">
        <v>22</v>
      </c>
      <c r="H48" s="2"/>
    </row>
    <row r="49" spans="2:8" x14ac:dyDescent="0.15">
      <c r="B49" s="2">
        <v>44</v>
      </c>
      <c r="C49" s="2">
        <v>27</v>
      </c>
      <c r="D49" s="2">
        <v>19</v>
      </c>
      <c r="E49" s="2">
        <v>13</v>
      </c>
      <c r="F49" s="2" t="s">
        <v>14</v>
      </c>
      <c r="G49" s="2" t="s">
        <v>14</v>
      </c>
      <c r="H49" s="2" t="s">
        <v>16</v>
      </c>
    </row>
    <row r="50" spans="2:8" x14ac:dyDescent="0.15">
      <c r="B50" s="2">
        <v>45</v>
      </c>
      <c r="C50" s="2">
        <v>27</v>
      </c>
      <c r="D50" s="2">
        <v>19</v>
      </c>
      <c r="E50" s="2">
        <v>13</v>
      </c>
      <c r="F50" s="2" t="s">
        <v>14</v>
      </c>
      <c r="G50" s="2" t="s">
        <v>27</v>
      </c>
      <c r="H50" s="2" t="s">
        <v>16</v>
      </c>
    </row>
    <row r="51" spans="2:8" x14ac:dyDescent="0.15">
      <c r="B51" s="2">
        <v>46</v>
      </c>
      <c r="C51" s="2">
        <v>27</v>
      </c>
      <c r="D51" s="2">
        <v>19</v>
      </c>
      <c r="E51" s="2">
        <v>13</v>
      </c>
      <c r="F51" s="2" t="s">
        <v>14</v>
      </c>
      <c r="G51" s="2" t="s">
        <v>17</v>
      </c>
      <c r="H51" s="2" t="s">
        <v>18</v>
      </c>
    </row>
    <row r="52" spans="2:8" x14ac:dyDescent="0.15">
      <c r="B52" s="2">
        <v>47</v>
      </c>
      <c r="C52" s="2">
        <v>27</v>
      </c>
      <c r="D52" s="2">
        <v>19</v>
      </c>
      <c r="E52" s="2">
        <v>13</v>
      </c>
      <c r="F52" s="2" t="s">
        <v>14</v>
      </c>
      <c r="G52" s="2" t="s">
        <v>22</v>
      </c>
      <c r="H52" s="2" t="s">
        <v>25</v>
      </c>
    </row>
    <row r="53" spans="2:8" x14ac:dyDescent="0.15">
      <c r="B53" s="2">
        <v>48</v>
      </c>
      <c r="C53" s="2">
        <v>27</v>
      </c>
      <c r="D53" s="2">
        <v>19</v>
      </c>
      <c r="E53" s="2">
        <v>13</v>
      </c>
      <c r="F53" s="2" t="s">
        <v>14</v>
      </c>
      <c r="G53" s="2" t="s">
        <v>22</v>
      </c>
      <c r="H53" s="2" t="s">
        <v>18</v>
      </c>
    </row>
    <row r="54" spans="2:8" x14ac:dyDescent="0.15">
      <c r="B54" s="2">
        <v>49</v>
      </c>
      <c r="C54" s="2">
        <v>27</v>
      </c>
      <c r="D54" s="2">
        <v>19</v>
      </c>
      <c r="E54" s="2">
        <v>13</v>
      </c>
      <c r="F54" s="2" t="s">
        <v>14</v>
      </c>
      <c r="G54" s="2" t="s">
        <v>27</v>
      </c>
      <c r="H54" s="2" t="s">
        <v>16</v>
      </c>
    </row>
    <row r="55" spans="2:8" x14ac:dyDescent="0.15">
      <c r="B55" s="2">
        <v>50</v>
      </c>
      <c r="C55" s="2">
        <v>27</v>
      </c>
      <c r="D55" s="2">
        <v>19</v>
      </c>
      <c r="E55" s="2">
        <v>13</v>
      </c>
      <c r="F55" s="2" t="s">
        <v>14</v>
      </c>
      <c r="G55" s="2" t="s">
        <v>22</v>
      </c>
      <c r="H55" s="2" t="s">
        <v>16</v>
      </c>
    </row>
    <row r="56" spans="2:8" x14ac:dyDescent="0.15">
      <c r="B56" s="2">
        <v>51</v>
      </c>
      <c r="C56" s="2">
        <v>27</v>
      </c>
      <c r="D56" s="2">
        <v>19</v>
      </c>
      <c r="E56" s="2">
        <v>13</v>
      </c>
      <c r="F56" s="2" t="s">
        <v>14</v>
      </c>
      <c r="G56" s="2" t="s">
        <v>17</v>
      </c>
      <c r="H56" s="2" t="s">
        <v>18</v>
      </c>
    </row>
    <row r="57" spans="2:8" x14ac:dyDescent="0.15">
      <c r="B57" s="2">
        <v>52</v>
      </c>
      <c r="C57" s="2">
        <v>26</v>
      </c>
      <c r="D57" s="2">
        <v>19</v>
      </c>
      <c r="E57" s="2">
        <v>13</v>
      </c>
      <c r="F57" s="2" t="s">
        <v>14</v>
      </c>
      <c r="G57" s="2" t="s">
        <v>22</v>
      </c>
      <c r="H57" s="2" t="s">
        <v>18</v>
      </c>
    </row>
    <row r="58" spans="2:8" x14ac:dyDescent="0.15">
      <c r="B58" s="2">
        <v>53</v>
      </c>
      <c r="C58" s="2">
        <v>26</v>
      </c>
      <c r="D58" s="2">
        <v>19</v>
      </c>
      <c r="E58" s="2">
        <v>13</v>
      </c>
      <c r="F58" s="2" t="s">
        <v>14</v>
      </c>
      <c r="G58" s="2" t="s">
        <v>15</v>
      </c>
      <c r="H58" s="2" t="s">
        <v>16</v>
      </c>
    </row>
    <row r="59" spans="2:8" x14ac:dyDescent="0.15">
      <c r="B59" s="2">
        <v>54</v>
      </c>
      <c r="C59" s="2">
        <v>26</v>
      </c>
      <c r="D59" s="2">
        <v>19</v>
      </c>
      <c r="E59" s="2">
        <v>13</v>
      </c>
      <c r="F59" s="2" t="s">
        <v>14</v>
      </c>
      <c r="G59" s="2" t="s">
        <v>15</v>
      </c>
      <c r="H59" s="2" t="s">
        <v>16</v>
      </c>
    </row>
    <row r="60" spans="2:8" x14ac:dyDescent="0.15">
      <c r="B60" s="2">
        <v>55</v>
      </c>
      <c r="C60" s="2">
        <v>26</v>
      </c>
      <c r="D60" s="2">
        <v>19</v>
      </c>
      <c r="E60" s="2">
        <v>13</v>
      </c>
      <c r="F60" s="2" t="s">
        <v>14</v>
      </c>
      <c r="G60" s="2" t="s">
        <v>15</v>
      </c>
      <c r="H60" s="2" t="s">
        <v>18</v>
      </c>
    </row>
    <row r="61" spans="2:8" x14ac:dyDescent="0.15">
      <c r="B61" s="2">
        <v>56</v>
      </c>
      <c r="C61" s="2">
        <v>26</v>
      </c>
      <c r="D61" s="2">
        <v>19</v>
      </c>
      <c r="E61" s="2">
        <v>13</v>
      </c>
      <c r="F61" s="2" t="s">
        <v>14</v>
      </c>
      <c r="G61" s="2" t="s">
        <v>27</v>
      </c>
      <c r="H61" s="2" t="s">
        <v>16</v>
      </c>
    </row>
    <row r="62" spans="2:8" x14ac:dyDescent="0.15">
      <c r="B62" s="2">
        <v>57</v>
      </c>
      <c r="C62" s="2">
        <v>26</v>
      </c>
      <c r="D62" s="2">
        <v>19</v>
      </c>
      <c r="E62" s="2">
        <v>13</v>
      </c>
      <c r="F62" s="2" t="s">
        <v>14</v>
      </c>
      <c r="G62" s="2" t="s">
        <v>14</v>
      </c>
      <c r="H62" s="2" t="s">
        <v>16</v>
      </c>
    </row>
    <row r="63" spans="2:8" x14ac:dyDescent="0.15">
      <c r="B63" s="2">
        <v>58</v>
      </c>
      <c r="C63" s="2">
        <v>28</v>
      </c>
      <c r="D63" s="2">
        <v>19</v>
      </c>
      <c r="E63" s="2">
        <v>13</v>
      </c>
      <c r="F63" s="2" t="s">
        <v>14</v>
      </c>
      <c r="G63" s="2" t="s">
        <v>17</v>
      </c>
      <c r="H63" s="2" t="s">
        <v>16</v>
      </c>
    </row>
    <row r="64" spans="2:8" x14ac:dyDescent="0.15">
      <c r="B64" s="2">
        <v>59</v>
      </c>
      <c r="C64" s="2">
        <v>26</v>
      </c>
      <c r="D64" s="2">
        <v>19</v>
      </c>
      <c r="E64" s="2">
        <v>13</v>
      </c>
      <c r="F64" s="2" t="s">
        <v>14</v>
      </c>
      <c r="G64" s="2" t="s">
        <v>15</v>
      </c>
      <c r="H64" s="2" t="s">
        <v>16</v>
      </c>
    </row>
    <row r="65" spans="2:8" x14ac:dyDescent="0.15">
      <c r="B65" s="2">
        <v>60</v>
      </c>
      <c r="C65" s="2">
        <v>28</v>
      </c>
      <c r="D65" s="2">
        <v>19</v>
      </c>
      <c r="E65" s="2">
        <v>13</v>
      </c>
      <c r="F65" s="2" t="s">
        <v>14</v>
      </c>
      <c r="G65" s="2" t="s">
        <v>22</v>
      </c>
      <c r="H65" s="2" t="s">
        <v>18</v>
      </c>
    </row>
    <row r="66" spans="2:8" x14ac:dyDescent="0.15">
      <c r="B66" s="2">
        <v>61</v>
      </c>
      <c r="C66" s="2">
        <v>26</v>
      </c>
      <c r="D66" s="2">
        <v>19</v>
      </c>
      <c r="E66" s="2">
        <v>13</v>
      </c>
      <c r="F66" s="2" t="s">
        <v>14</v>
      </c>
      <c r="G66" s="2" t="s">
        <v>15</v>
      </c>
      <c r="H66" s="2" t="s">
        <v>16</v>
      </c>
    </row>
    <row r="67" spans="2:8" x14ac:dyDescent="0.15">
      <c r="B67" s="2">
        <v>62</v>
      </c>
      <c r="C67" s="2">
        <v>26</v>
      </c>
      <c r="D67" s="2">
        <v>19</v>
      </c>
      <c r="E67" s="2">
        <v>13</v>
      </c>
      <c r="F67" s="2" t="s">
        <v>14</v>
      </c>
      <c r="G67" s="2" t="s">
        <v>22</v>
      </c>
      <c r="H67" s="2" t="s">
        <v>16</v>
      </c>
    </row>
    <row r="68" spans="2:8" x14ac:dyDescent="0.15">
      <c r="B68" s="2">
        <v>63</v>
      </c>
      <c r="C68" s="2">
        <v>26</v>
      </c>
      <c r="D68" s="2">
        <v>19</v>
      </c>
      <c r="E68" s="2">
        <v>13</v>
      </c>
      <c r="F68" s="2" t="s">
        <v>14</v>
      </c>
      <c r="G68" s="2" t="s">
        <v>22</v>
      </c>
      <c r="H68" s="2" t="s">
        <v>18</v>
      </c>
    </row>
    <row r="69" spans="2:8" x14ac:dyDescent="0.15">
      <c r="B69" s="2">
        <v>64</v>
      </c>
      <c r="C69" s="2">
        <v>26</v>
      </c>
      <c r="D69" s="2">
        <v>19</v>
      </c>
      <c r="E69" s="2">
        <v>13</v>
      </c>
      <c r="F69" s="2" t="s">
        <v>14</v>
      </c>
      <c r="G69" s="2" t="s">
        <v>15</v>
      </c>
      <c r="H69" s="2" t="s">
        <v>16</v>
      </c>
    </row>
    <row r="70" spans="2:8" x14ac:dyDescent="0.15">
      <c r="B70" s="2">
        <v>65</v>
      </c>
      <c r="C70" s="2">
        <v>28</v>
      </c>
      <c r="D70" s="2">
        <v>19</v>
      </c>
      <c r="E70" s="2">
        <v>13</v>
      </c>
      <c r="F70" s="2" t="s">
        <v>14</v>
      </c>
      <c r="G70" s="2" t="s">
        <v>22</v>
      </c>
      <c r="H70" s="2" t="s">
        <v>16</v>
      </c>
    </row>
    <row r="71" spans="2:8" x14ac:dyDescent="0.15">
      <c r="B71" s="2">
        <v>66</v>
      </c>
      <c r="C71" s="2">
        <v>28</v>
      </c>
      <c r="D71" s="2">
        <v>19</v>
      </c>
      <c r="E71" s="2">
        <v>13</v>
      </c>
      <c r="F71" s="2" t="s">
        <v>14</v>
      </c>
      <c r="G71" s="2" t="s">
        <v>22</v>
      </c>
      <c r="H71" s="2" t="s">
        <v>16</v>
      </c>
    </row>
    <row r="72" spans="2:8" x14ac:dyDescent="0.15">
      <c r="B72" s="2">
        <v>67</v>
      </c>
      <c r="C72" s="2">
        <v>26</v>
      </c>
      <c r="D72" s="2">
        <v>19</v>
      </c>
      <c r="E72" s="2">
        <v>13</v>
      </c>
      <c r="F72" s="2" t="s">
        <v>14</v>
      </c>
      <c r="G72" s="2" t="s">
        <v>22</v>
      </c>
      <c r="H72" s="2" t="s">
        <v>16</v>
      </c>
    </row>
    <row r="73" spans="2:8" x14ac:dyDescent="0.15">
      <c r="B73" s="2">
        <v>68</v>
      </c>
      <c r="C73" s="2">
        <v>26</v>
      </c>
      <c r="D73" s="2">
        <v>19</v>
      </c>
      <c r="E73" s="2">
        <v>13</v>
      </c>
      <c r="F73" s="2" t="s">
        <v>14</v>
      </c>
      <c r="G73" s="2" t="s">
        <v>27</v>
      </c>
      <c r="H73" s="2" t="s">
        <v>18</v>
      </c>
    </row>
    <row r="74" spans="2:8" x14ac:dyDescent="0.15">
      <c r="B74" s="2">
        <v>69</v>
      </c>
      <c r="C74" s="2">
        <v>26</v>
      </c>
      <c r="D74" s="2">
        <v>19</v>
      </c>
      <c r="E74" s="2">
        <v>13</v>
      </c>
      <c r="F74" s="2" t="s">
        <v>14</v>
      </c>
      <c r="G74" s="2" t="s">
        <v>15</v>
      </c>
      <c r="H74" s="2" t="s">
        <v>25</v>
      </c>
    </row>
    <row r="75" spans="2:8" x14ac:dyDescent="0.15">
      <c r="B75" s="2">
        <v>70</v>
      </c>
      <c r="C75" s="2">
        <v>26</v>
      </c>
      <c r="D75" s="2">
        <v>19</v>
      </c>
      <c r="E75" s="2">
        <v>13</v>
      </c>
      <c r="F75" s="2" t="s">
        <v>14</v>
      </c>
      <c r="G75" s="2" t="s">
        <v>27</v>
      </c>
      <c r="H75" s="2" t="s">
        <v>16</v>
      </c>
    </row>
    <row r="76" spans="2:8" x14ac:dyDescent="0.15">
      <c r="B76" s="2">
        <v>71</v>
      </c>
      <c r="C76" s="2">
        <v>26</v>
      </c>
      <c r="D76" s="2">
        <v>19</v>
      </c>
      <c r="E76" s="2">
        <v>13</v>
      </c>
      <c r="F76" s="2" t="s">
        <v>14</v>
      </c>
      <c r="G76" s="2" t="s">
        <v>27</v>
      </c>
      <c r="H76" s="2" t="s">
        <v>16</v>
      </c>
    </row>
    <row r="77" spans="2:8" x14ac:dyDescent="0.15">
      <c r="B77" s="2">
        <v>72</v>
      </c>
      <c r="C77" s="2">
        <v>26</v>
      </c>
      <c r="D77" s="2">
        <v>19</v>
      </c>
      <c r="E77" s="2">
        <v>13</v>
      </c>
      <c r="F77" s="2" t="s">
        <v>14</v>
      </c>
      <c r="G77" s="2" t="s">
        <v>14</v>
      </c>
      <c r="H77" s="2" t="s">
        <v>25</v>
      </c>
    </row>
    <row r="78" spans="2:8" x14ac:dyDescent="0.15">
      <c r="B78" s="2">
        <v>73</v>
      </c>
      <c r="C78" s="2">
        <v>28</v>
      </c>
      <c r="D78" s="2">
        <v>19</v>
      </c>
      <c r="E78" s="2">
        <v>13</v>
      </c>
      <c r="F78" s="2" t="s">
        <v>14</v>
      </c>
      <c r="G78" s="2" t="s">
        <v>22</v>
      </c>
      <c r="H78" s="2" t="s">
        <v>16</v>
      </c>
    </row>
    <row r="79" spans="2:8" x14ac:dyDescent="0.15">
      <c r="B79" s="2">
        <v>74</v>
      </c>
      <c r="C79" s="2">
        <v>26</v>
      </c>
      <c r="D79" s="2">
        <v>19</v>
      </c>
      <c r="E79" s="2">
        <v>13</v>
      </c>
      <c r="F79" s="2" t="s">
        <v>14</v>
      </c>
      <c r="G79" s="2" t="s">
        <v>22</v>
      </c>
      <c r="H79" s="2" t="s">
        <v>16</v>
      </c>
    </row>
    <row r="80" spans="2:8" x14ac:dyDescent="0.15">
      <c r="B80" s="2">
        <v>75</v>
      </c>
      <c r="C80" s="2">
        <v>26</v>
      </c>
      <c r="D80" s="2">
        <v>19</v>
      </c>
      <c r="E80" s="2">
        <v>13</v>
      </c>
      <c r="F80" s="2" t="s">
        <v>14</v>
      </c>
      <c r="G80" s="2" t="s">
        <v>22</v>
      </c>
      <c r="H80" s="2" t="s">
        <v>16</v>
      </c>
    </row>
    <row r="81" spans="2:8" x14ac:dyDescent="0.15">
      <c r="B81" s="2">
        <v>76</v>
      </c>
      <c r="C81" s="2">
        <v>28</v>
      </c>
      <c r="D81" s="2">
        <v>19</v>
      </c>
      <c r="E81" s="2">
        <v>13</v>
      </c>
      <c r="F81" s="2" t="s">
        <v>14</v>
      </c>
      <c r="G81" s="2" t="s">
        <v>17</v>
      </c>
      <c r="H81" s="2"/>
    </row>
    <row r="82" spans="2:8" x14ac:dyDescent="0.15">
      <c r="B82" s="2">
        <v>77</v>
      </c>
      <c r="C82" s="2">
        <v>28</v>
      </c>
      <c r="D82" s="2">
        <v>19</v>
      </c>
      <c r="E82" s="2">
        <v>13</v>
      </c>
      <c r="F82" s="2" t="s">
        <v>14</v>
      </c>
      <c r="G82" s="2" t="s">
        <v>17</v>
      </c>
      <c r="H82" s="2" t="s">
        <v>18</v>
      </c>
    </row>
    <row r="83" spans="2:8" x14ac:dyDescent="0.15">
      <c r="B83" s="2">
        <v>78</v>
      </c>
      <c r="C83" s="2">
        <v>28</v>
      </c>
      <c r="D83" s="2">
        <v>19</v>
      </c>
      <c r="E83" s="2">
        <v>13</v>
      </c>
      <c r="F83" s="2" t="s">
        <v>14</v>
      </c>
      <c r="G83" s="2" t="s">
        <v>17</v>
      </c>
      <c r="H83" s="2" t="s">
        <v>16</v>
      </c>
    </row>
    <row r="84" spans="2:8" x14ac:dyDescent="0.15">
      <c r="B84" s="2">
        <v>79</v>
      </c>
      <c r="C84" s="2">
        <v>28</v>
      </c>
      <c r="D84" s="2">
        <v>19</v>
      </c>
      <c r="E84" s="2">
        <v>13</v>
      </c>
      <c r="F84" s="2" t="s">
        <v>14</v>
      </c>
      <c r="G84" s="2" t="s">
        <v>22</v>
      </c>
      <c r="H84" s="2" t="s">
        <v>18</v>
      </c>
    </row>
    <row r="85" spans="2:8" x14ac:dyDescent="0.15">
      <c r="B85" s="2">
        <v>80</v>
      </c>
      <c r="C85" s="2">
        <v>26</v>
      </c>
      <c r="D85" s="2">
        <v>19</v>
      </c>
      <c r="E85" s="2">
        <v>13</v>
      </c>
      <c r="F85" s="2" t="s">
        <v>14</v>
      </c>
      <c r="G85" s="2" t="s">
        <v>22</v>
      </c>
      <c r="H85" s="2" t="s">
        <v>18</v>
      </c>
    </row>
    <row r="86" spans="2:8" x14ac:dyDescent="0.15">
      <c r="B86" s="2">
        <v>81</v>
      </c>
      <c r="C86" s="2">
        <v>28</v>
      </c>
      <c r="D86" s="2">
        <v>19</v>
      </c>
      <c r="E86" s="2">
        <v>13</v>
      </c>
      <c r="F86" s="2" t="s">
        <v>14</v>
      </c>
      <c r="G86" s="2" t="s">
        <v>22</v>
      </c>
      <c r="H86" s="2" t="s">
        <v>18</v>
      </c>
    </row>
    <row r="87" spans="2:8" x14ac:dyDescent="0.15">
      <c r="B87" s="2">
        <v>82</v>
      </c>
      <c r="C87" s="2">
        <v>28</v>
      </c>
      <c r="D87" s="2">
        <v>19</v>
      </c>
      <c r="E87" s="2">
        <v>13</v>
      </c>
      <c r="F87" s="2" t="s">
        <v>14</v>
      </c>
      <c r="G87" s="2" t="s">
        <v>22</v>
      </c>
      <c r="H87" s="2" t="s">
        <v>18</v>
      </c>
    </row>
    <row r="88" spans="2:8" x14ac:dyDescent="0.15">
      <c r="B88" s="2">
        <v>83</v>
      </c>
      <c r="C88" s="2">
        <v>28</v>
      </c>
      <c r="D88" s="2">
        <v>19</v>
      </c>
      <c r="E88" s="2">
        <v>13</v>
      </c>
      <c r="F88" s="2" t="s">
        <v>14</v>
      </c>
      <c r="G88" s="2" t="s">
        <v>22</v>
      </c>
      <c r="H88" s="2" t="s">
        <v>16</v>
      </c>
    </row>
    <row r="89" spans="2:8" x14ac:dyDescent="0.15">
      <c r="B89" s="2">
        <v>84</v>
      </c>
      <c r="C89" s="2">
        <v>28</v>
      </c>
      <c r="D89" s="2">
        <v>19</v>
      </c>
      <c r="E89" s="2">
        <v>13</v>
      </c>
      <c r="F89" s="2" t="s">
        <v>14</v>
      </c>
      <c r="G89" s="2" t="s">
        <v>22</v>
      </c>
      <c r="H89" s="2" t="s">
        <v>16</v>
      </c>
    </row>
    <row r="90" spans="2:8" x14ac:dyDescent="0.15">
      <c r="B90" s="2">
        <v>85</v>
      </c>
      <c r="C90" s="2">
        <v>28</v>
      </c>
      <c r="D90" s="2">
        <v>19</v>
      </c>
      <c r="E90" s="2">
        <v>13</v>
      </c>
      <c r="F90" s="2" t="s">
        <v>14</v>
      </c>
      <c r="G90" s="2" t="s">
        <v>22</v>
      </c>
      <c r="H90" s="2"/>
    </row>
    <row r="91" spans="2:8" x14ac:dyDescent="0.15">
      <c r="B91" s="2">
        <v>86</v>
      </c>
      <c r="C91" s="2">
        <v>28</v>
      </c>
      <c r="D91" s="2">
        <v>19</v>
      </c>
      <c r="E91" s="2">
        <v>13</v>
      </c>
      <c r="F91" s="2" t="s">
        <v>14</v>
      </c>
      <c r="G91" s="2" t="s">
        <v>17</v>
      </c>
      <c r="H91" s="2"/>
    </row>
    <row r="92" spans="2:8" x14ac:dyDescent="0.15">
      <c r="B92" s="2">
        <v>87</v>
      </c>
      <c r="C92" s="2">
        <v>28</v>
      </c>
      <c r="D92" s="2">
        <v>19</v>
      </c>
      <c r="E92" s="2">
        <v>13</v>
      </c>
      <c r="F92" s="2" t="s">
        <v>14</v>
      </c>
      <c r="G92" s="2" t="s">
        <v>22</v>
      </c>
      <c r="H92" s="2" t="s">
        <v>16</v>
      </c>
    </row>
    <row r="93" spans="2:8" x14ac:dyDescent="0.15">
      <c r="B93" s="2">
        <v>88</v>
      </c>
      <c r="C93" s="2">
        <v>28</v>
      </c>
      <c r="D93" s="2">
        <v>19</v>
      </c>
      <c r="E93" s="2">
        <v>13</v>
      </c>
      <c r="F93" s="2" t="s">
        <v>14</v>
      </c>
      <c r="G93" s="2" t="s">
        <v>22</v>
      </c>
      <c r="H93" s="2"/>
    </row>
    <row r="94" spans="2:8" x14ac:dyDescent="0.15">
      <c r="B94" s="2">
        <v>89</v>
      </c>
      <c r="C94" s="2">
        <v>28</v>
      </c>
      <c r="D94" s="2">
        <v>19</v>
      </c>
      <c r="E94" s="2">
        <v>13</v>
      </c>
      <c r="F94" s="2" t="s">
        <v>14</v>
      </c>
      <c r="G94" s="2" t="s">
        <v>22</v>
      </c>
      <c r="H94" s="2" t="s">
        <v>25</v>
      </c>
    </row>
    <row r="95" spans="2:8" x14ac:dyDescent="0.15">
      <c r="B95" s="2">
        <v>90</v>
      </c>
      <c r="C95" s="2">
        <v>28</v>
      </c>
      <c r="D95" s="2">
        <v>19</v>
      </c>
      <c r="E95" s="2">
        <v>13</v>
      </c>
      <c r="F95" s="2" t="s">
        <v>14</v>
      </c>
      <c r="G95" s="2" t="s">
        <v>22</v>
      </c>
      <c r="H95" s="2" t="s">
        <v>16</v>
      </c>
    </row>
    <row r="96" spans="2:8" x14ac:dyDescent="0.15">
      <c r="B96" s="2">
        <v>91</v>
      </c>
      <c r="C96" s="2">
        <v>26</v>
      </c>
      <c r="D96" s="2">
        <v>19</v>
      </c>
      <c r="E96" s="2">
        <v>13</v>
      </c>
      <c r="F96" s="2" t="s">
        <v>14</v>
      </c>
      <c r="G96" s="2" t="s">
        <v>15</v>
      </c>
      <c r="H96" s="2" t="s">
        <v>16</v>
      </c>
    </row>
    <row r="97" spans="2:8" x14ac:dyDescent="0.15">
      <c r="B97" s="2">
        <v>92</v>
      </c>
      <c r="C97" s="2">
        <v>28</v>
      </c>
      <c r="D97" s="2">
        <v>19</v>
      </c>
      <c r="E97" s="2">
        <v>13</v>
      </c>
      <c r="F97" s="2" t="s">
        <v>14</v>
      </c>
      <c r="G97" s="2" t="s">
        <v>22</v>
      </c>
      <c r="H97" s="2" t="s">
        <v>25</v>
      </c>
    </row>
    <row r="98" spans="2:8" x14ac:dyDescent="0.15">
      <c r="B98" s="2">
        <v>93</v>
      </c>
      <c r="C98" s="2">
        <v>28</v>
      </c>
      <c r="D98" s="2">
        <v>19</v>
      </c>
      <c r="E98" s="2">
        <v>13</v>
      </c>
      <c r="F98" s="2" t="s">
        <v>14</v>
      </c>
      <c r="G98" s="2" t="s">
        <v>17</v>
      </c>
      <c r="H98" s="2" t="s">
        <v>16</v>
      </c>
    </row>
    <row r="99" spans="2:8" x14ac:dyDescent="0.15">
      <c r="B99" s="2">
        <v>94</v>
      </c>
      <c r="C99" s="2">
        <v>28</v>
      </c>
      <c r="D99" s="2">
        <v>19</v>
      </c>
      <c r="E99" s="2">
        <v>13</v>
      </c>
      <c r="F99" s="2" t="s">
        <v>14</v>
      </c>
      <c r="G99" s="2" t="s">
        <v>17</v>
      </c>
      <c r="H99" s="2" t="s">
        <v>18</v>
      </c>
    </row>
    <row r="100" spans="2:8" x14ac:dyDescent="0.15">
      <c r="B100" s="2">
        <v>95</v>
      </c>
      <c r="C100" s="2">
        <v>28</v>
      </c>
      <c r="D100" s="2">
        <v>19</v>
      </c>
      <c r="E100" s="2">
        <v>13</v>
      </c>
      <c r="F100" s="2" t="s">
        <v>14</v>
      </c>
      <c r="G100" s="2" t="s">
        <v>27</v>
      </c>
      <c r="H100" s="2" t="s">
        <v>18</v>
      </c>
    </row>
    <row r="101" spans="2:8" x14ac:dyDescent="0.15">
      <c r="B101" s="2">
        <v>96</v>
      </c>
      <c r="C101" s="2">
        <v>28</v>
      </c>
      <c r="D101" s="2">
        <v>19</v>
      </c>
      <c r="E101" s="2">
        <v>13</v>
      </c>
      <c r="F101" s="2" t="s">
        <v>14</v>
      </c>
      <c r="G101" s="2" t="s">
        <v>17</v>
      </c>
      <c r="H101" s="2"/>
    </row>
    <row r="102" spans="2:8" x14ac:dyDescent="0.15">
      <c r="B102" s="2">
        <v>97</v>
      </c>
      <c r="C102" s="2">
        <v>26</v>
      </c>
      <c r="D102" s="2">
        <v>19</v>
      </c>
      <c r="E102" s="2">
        <v>13</v>
      </c>
      <c r="F102" s="2" t="s">
        <v>14</v>
      </c>
      <c r="G102" s="2" t="s">
        <v>15</v>
      </c>
      <c r="H102" s="2" t="s">
        <v>16</v>
      </c>
    </row>
    <row r="103" spans="2:8" x14ac:dyDescent="0.15">
      <c r="B103" s="2">
        <v>98</v>
      </c>
      <c r="C103" s="2">
        <v>28</v>
      </c>
      <c r="D103" s="2">
        <v>19</v>
      </c>
      <c r="E103" s="2">
        <v>13</v>
      </c>
      <c r="F103" s="2" t="s">
        <v>14</v>
      </c>
      <c r="G103" s="2" t="s">
        <v>22</v>
      </c>
      <c r="H103" s="2" t="s">
        <v>18</v>
      </c>
    </row>
    <row r="104" spans="2:8" x14ac:dyDescent="0.15">
      <c r="B104" s="2">
        <v>99</v>
      </c>
      <c r="C104" s="2">
        <v>26</v>
      </c>
      <c r="D104" s="2">
        <v>19</v>
      </c>
      <c r="E104" s="2">
        <v>13</v>
      </c>
      <c r="F104" s="2" t="s">
        <v>14</v>
      </c>
      <c r="G104" s="2" t="s">
        <v>17</v>
      </c>
      <c r="H104" s="2" t="s">
        <v>25</v>
      </c>
    </row>
    <row r="105" spans="2:8" x14ac:dyDescent="0.15">
      <c r="B105" s="2">
        <v>100</v>
      </c>
      <c r="C105" s="2">
        <v>28</v>
      </c>
      <c r="D105" s="2">
        <v>19</v>
      </c>
      <c r="E105" s="2">
        <v>13</v>
      </c>
      <c r="F105" s="2" t="s">
        <v>14</v>
      </c>
      <c r="G105" s="2" t="s">
        <v>27</v>
      </c>
      <c r="H105" s="2" t="s">
        <v>18</v>
      </c>
    </row>
    <row r="106" spans="2:8" x14ac:dyDescent="0.15">
      <c r="B106" s="2">
        <v>101</v>
      </c>
      <c r="C106" s="2">
        <v>27</v>
      </c>
      <c r="D106" s="2">
        <v>19</v>
      </c>
      <c r="E106" s="2">
        <v>13</v>
      </c>
      <c r="F106" s="2" t="s">
        <v>14</v>
      </c>
      <c r="G106" s="2" t="s">
        <v>22</v>
      </c>
      <c r="H106" s="2" t="s">
        <v>18</v>
      </c>
    </row>
    <row r="107" spans="2:8" x14ac:dyDescent="0.15">
      <c r="B107" s="2">
        <v>102</v>
      </c>
      <c r="C107" s="2">
        <v>27</v>
      </c>
      <c r="D107" s="2">
        <v>19</v>
      </c>
      <c r="E107" s="2">
        <v>13</v>
      </c>
      <c r="F107" s="2" t="s">
        <v>14</v>
      </c>
      <c r="G107" s="2" t="s">
        <v>22</v>
      </c>
      <c r="H107" s="2" t="s">
        <v>25</v>
      </c>
    </row>
    <row r="108" spans="2:8" x14ac:dyDescent="0.15">
      <c r="B108" s="2">
        <v>103</v>
      </c>
      <c r="C108" s="2">
        <v>27</v>
      </c>
      <c r="D108" s="2">
        <v>19</v>
      </c>
      <c r="E108" s="2">
        <v>13</v>
      </c>
      <c r="F108" s="2" t="s">
        <v>14</v>
      </c>
      <c r="G108" s="2" t="s">
        <v>22</v>
      </c>
      <c r="H108" s="2" t="s">
        <v>25</v>
      </c>
    </row>
    <row r="109" spans="2:8" x14ac:dyDescent="0.15">
      <c r="B109" s="2">
        <v>104</v>
      </c>
      <c r="C109" s="2">
        <v>27</v>
      </c>
      <c r="D109" s="2">
        <v>19</v>
      </c>
      <c r="E109" s="2">
        <v>13</v>
      </c>
      <c r="F109" s="2" t="s">
        <v>14</v>
      </c>
      <c r="G109" s="2" t="s">
        <v>27</v>
      </c>
      <c r="H109" s="2" t="s">
        <v>18</v>
      </c>
    </row>
    <row r="110" spans="2:8" x14ac:dyDescent="0.15">
      <c r="B110" s="2">
        <v>105</v>
      </c>
      <c r="C110" s="2">
        <v>27</v>
      </c>
      <c r="D110" s="2">
        <v>19</v>
      </c>
      <c r="E110" s="2">
        <v>13</v>
      </c>
      <c r="F110" s="2" t="s">
        <v>14</v>
      </c>
      <c r="G110" s="2" t="s">
        <v>22</v>
      </c>
      <c r="H110" s="2" t="s">
        <v>16</v>
      </c>
    </row>
    <row r="111" spans="2:8" x14ac:dyDescent="0.15">
      <c r="B111" s="2">
        <v>106</v>
      </c>
      <c r="C111" s="2">
        <v>27</v>
      </c>
      <c r="D111" s="2">
        <v>19</v>
      </c>
      <c r="E111" s="2">
        <v>13</v>
      </c>
      <c r="F111" s="2" t="s">
        <v>14</v>
      </c>
      <c r="G111" s="2" t="s">
        <v>22</v>
      </c>
      <c r="H111" s="2" t="s">
        <v>18</v>
      </c>
    </row>
    <row r="112" spans="2:8" x14ac:dyDescent="0.15">
      <c r="B112" s="2">
        <v>107</v>
      </c>
      <c r="C112" s="2">
        <v>27</v>
      </c>
      <c r="D112" s="2">
        <v>19</v>
      </c>
      <c r="E112" s="2">
        <v>13</v>
      </c>
      <c r="F112" s="2" t="s">
        <v>14</v>
      </c>
      <c r="G112" s="2" t="s">
        <v>22</v>
      </c>
      <c r="H112" s="2"/>
    </row>
    <row r="113" spans="2:8" x14ac:dyDescent="0.15">
      <c r="B113" s="2">
        <v>108</v>
      </c>
      <c r="C113" s="2">
        <v>27</v>
      </c>
      <c r="D113" s="2">
        <v>19</v>
      </c>
      <c r="E113" s="2">
        <v>13</v>
      </c>
      <c r="F113" s="2" t="s">
        <v>14</v>
      </c>
      <c r="G113" s="2" t="s">
        <v>27</v>
      </c>
      <c r="H113" s="2" t="s">
        <v>16</v>
      </c>
    </row>
    <row r="114" spans="2:8" x14ac:dyDescent="0.15">
      <c r="B114" s="2">
        <v>109</v>
      </c>
      <c r="C114" s="2">
        <v>27</v>
      </c>
      <c r="D114" s="2">
        <v>19</v>
      </c>
      <c r="E114" s="2">
        <v>13</v>
      </c>
      <c r="F114" s="2" t="s">
        <v>14</v>
      </c>
      <c r="G114" s="2" t="s">
        <v>27</v>
      </c>
      <c r="H114" s="2" t="s">
        <v>16</v>
      </c>
    </row>
    <row r="115" spans="2:8" x14ac:dyDescent="0.15">
      <c r="B115" s="2">
        <v>110</v>
      </c>
      <c r="C115" s="2">
        <v>26</v>
      </c>
      <c r="D115" s="2">
        <v>19</v>
      </c>
      <c r="E115" s="2">
        <v>13</v>
      </c>
      <c r="F115" s="2" t="s">
        <v>14</v>
      </c>
      <c r="G115" s="2" t="s">
        <v>22</v>
      </c>
      <c r="H115" s="2" t="s">
        <v>16</v>
      </c>
    </row>
    <row r="116" spans="2:8" x14ac:dyDescent="0.15">
      <c r="B116" s="2">
        <v>111</v>
      </c>
      <c r="C116" s="2">
        <v>26</v>
      </c>
      <c r="D116" s="2">
        <v>19</v>
      </c>
      <c r="E116" s="2">
        <v>13</v>
      </c>
      <c r="F116" s="2" t="s">
        <v>14</v>
      </c>
      <c r="G116" s="2" t="s">
        <v>15</v>
      </c>
      <c r="H116" s="2" t="s">
        <v>25</v>
      </c>
    </row>
    <row r="117" spans="2:8" x14ac:dyDescent="0.15">
      <c r="B117" s="2">
        <v>112</v>
      </c>
      <c r="C117" s="2">
        <v>26</v>
      </c>
      <c r="D117" s="2">
        <v>19</v>
      </c>
      <c r="E117" s="2">
        <v>13</v>
      </c>
      <c r="F117" s="2" t="s">
        <v>14</v>
      </c>
      <c r="G117" s="2" t="s">
        <v>27</v>
      </c>
      <c r="H117" s="2"/>
    </row>
    <row r="118" spans="2:8" x14ac:dyDescent="0.15">
      <c r="B118" s="2">
        <v>113</v>
      </c>
      <c r="C118" s="2">
        <v>26</v>
      </c>
      <c r="D118" s="2">
        <v>19</v>
      </c>
      <c r="E118" s="2">
        <v>13</v>
      </c>
      <c r="F118" s="2" t="s">
        <v>14</v>
      </c>
      <c r="G118" s="2" t="s">
        <v>22</v>
      </c>
      <c r="H118" s="2" t="s">
        <v>16</v>
      </c>
    </row>
    <row r="119" spans="2:8" x14ac:dyDescent="0.15">
      <c r="B119" s="2">
        <v>114</v>
      </c>
      <c r="C119" s="2">
        <v>26</v>
      </c>
      <c r="D119" s="2">
        <v>19</v>
      </c>
      <c r="E119" s="2">
        <v>13</v>
      </c>
      <c r="F119" s="2" t="s">
        <v>14</v>
      </c>
      <c r="G119" s="2" t="s">
        <v>15</v>
      </c>
      <c r="H119" s="2" t="s">
        <v>16</v>
      </c>
    </row>
    <row r="120" spans="2:8" x14ac:dyDescent="0.15">
      <c r="B120" s="2">
        <v>115</v>
      </c>
      <c r="C120" s="2">
        <v>26</v>
      </c>
      <c r="D120" s="2">
        <v>19</v>
      </c>
      <c r="E120" s="2">
        <v>13</v>
      </c>
      <c r="F120" s="2" t="s">
        <v>14</v>
      </c>
      <c r="G120" s="2" t="s">
        <v>22</v>
      </c>
      <c r="H120" s="2" t="s">
        <v>16</v>
      </c>
    </row>
    <row r="121" spans="2:8" x14ac:dyDescent="0.15">
      <c r="B121" s="2">
        <v>116</v>
      </c>
      <c r="C121" s="2">
        <v>26</v>
      </c>
      <c r="D121" s="2">
        <v>19</v>
      </c>
      <c r="E121" s="2">
        <v>13</v>
      </c>
      <c r="F121" s="2" t="s">
        <v>14</v>
      </c>
      <c r="G121" s="2" t="s">
        <v>27</v>
      </c>
      <c r="H121" s="2" t="s">
        <v>16</v>
      </c>
    </row>
    <row r="122" spans="2:8" x14ac:dyDescent="0.15">
      <c r="B122" s="2">
        <v>117</v>
      </c>
      <c r="C122" s="2">
        <v>26</v>
      </c>
      <c r="D122" s="2">
        <v>19</v>
      </c>
      <c r="E122" s="2">
        <v>13</v>
      </c>
      <c r="F122" s="2" t="s">
        <v>14</v>
      </c>
      <c r="G122" s="2" t="s">
        <v>22</v>
      </c>
      <c r="H122" s="2" t="s">
        <v>16</v>
      </c>
    </row>
    <row r="123" spans="2:8" x14ac:dyDescent="0.15">
      <c r="B123" s="2">
        <v>118</v>
      </c>
      <c r="C123" s="2">
        <v>26</v>
      </c>
      <c r="D123" s="2">
        <v>19</v>
      </c>
      <c r="E123" s="2">
        <v>13</v>
      </c>
      <c r="F123" s="2" t="s">
        <v>14</v>
      </c>
      <c r="G123" s="2" t="s">
        <v>14</v>
      </c>
      <c r="H123" s="2" t="s">
        <v>16</v>
      </c>
    </row>
    <row r="124" spans="2:8" x14ac:dyDescent="0.15">
      <c r="B124" s="2">
        <v>119</v>
      </c>
      <c r="C124" s="2">
        <v>28</v>
      </c>
      <c r="D124" s="2">
        <v>19</v>
      </c>
      <c r="E124" s="2">
        <v>13</v>
      </c>
      <c r="F124" s="2" t="s">
        <v>14</v>
      </c>
      <c r="G124" s="2" t="s">
        <v>22</v>
      </c>
      <c r="H124" s="2" t="s">
        <v>16</v>
      </c>
    </row>
    <row r="125" spans="2:8" x14ac:dyDescent="0.15">
      <c r="B125" s="2">
        <v>120</v>
      </c>
      <c r="C125" s="2">
        <v>28</v>
      </c>
      <c r="D125" s="2">
        <v>19</v>
      </c>
      <c r="E125" s="2">
        <v>13</v>
      </c>
      <c r="F125" s="2" t="s">
        <v>14</v>
      </c>
      <c r="G125" s="2" t="s">
        <v>22</v>
      </c>
      <c r="H125" s="2" t="s">
        <v>16</v>
      </c>
    </row>
    <row r="126" spans="2:8" x14ac:dyDescent="0.15">
      <c r="B126" s="2">
        <v>121</v>
      </c>
      <c r="C126" s="2">
        <v>26</v>
      </c>
      <c r="D126" s="2">
        <v>19</v>
      </c>
      <c r="E126" s="2">
        <v>13</v>
      </c>
      <c r="F126" s="2" t="s">
        <v>14</v>
      </c>
      <c r="G126" s="2" t="s">
        <v>22</v>
      </c>
      <c r="H126" s="2"/>
    </row>
    <row r="127" spans="2:8" x14ac:dyDescent="0.15">
      <c r="B127" s="2">
        <v>122</v>
      </c>
      <c r="C127" s="2">
        <v>26</v>
      </c>
      <c r="D127" s="2">
        <v>19</v>
      </c>
      <c r="E127" s="2">
        <v>13</v>
      </c>
      <c r="F127" s="2" t="s">
        <v>14</v>
      </c>
      <c r="G127" s="2" t="s">
        <v>27</v>
      </c>
      <c r="H127" s="2" t="s">
        <v>16</v>
      </c>
    </row>
    <row r="128" spans="2:8" x14ac:dyDescent="0.15">
      <c r="B128" s="2">
        <v>123</v>
      </c>
      <c r="C128" s="2">
        <v>26</v>
      </c>
      <c r="D128" s="2">
        <v>19</v>
      </c>
      <c r="E128" s="2">
        <v>13</v>
      </c>
      <c r="F128" s="2" t="s">
        <v>14</v>
      </c>
      <c r="G128" s="2" t="s">
        <v>27</v>
      </c>
      <c r="H128" s="2" t="s">
        <v>18</v>
      </c>
    </row>
    <row r="129" spans="2:8" x14ac:dyDescent="0.15">
      <c r="B129" s="2">
        <v>124</v>
      </c>
      <c r="C129" s="2">
        <v>28</v>
      </c>
      <c r="D129" s="2">
        <v>19</v>
      </c>
      <c r="E129" s="2">
        <v>13</v>
      </c>
      <c r="F129" s="2" t="s">
        <v>14</v>
      </c>
      <c r="G129" s="2" t="s">
        <v>22</v>
      </c>
      <c r="H129" s="2" t="s">
        <v>25</v>
      </c>
    </row>
    <row r="130" spans="2:8" x14ac:dyDescent="0.15">
      <c r="B130" s="2">
        <v>125</v>
      </c>
      <c r="C130" s="2">
        <v>26</v>
      </c>
      <c r="D130" s="2">
        <v>19</v>
      </c>
      <c r="E130" s="2">
        <v>13</v>
      </c>
      <c r="F130" s="2" t="s">
        <v>14</v>
      </c>
      <c r="G130" s="2" t="s">
        <v>22</v>
      </c>
      <c r="H130" s="2" t="s">
        <v>16</v>
      </c>
    </row>
    <row r="131" spans="2:8" x14ac:dyDescent="0.15">
      <c r="B131" s="2">
        <v>126</v>
      </c>
      <c r="C131" s="2">
        <v>27</v>
      </c>
      <c r="D131" s="2">
        <v>19</v>
      </c>
      <c r="E131" s="2">
        <v>13</v>
      </c>
      <c r="F131" s="2" t="s">
        <v>14</v>
      </c>
      <c r="G131" s="2" t="s">
        <v>27</v>
      </c>
      <c r="H131" s="2" t="s">
        <v>16</v>
      </c>
    </row>
    <row r="132" spans="2:8" x14ac:dyDescent="0.15">
      <c r="B132" s="2">
        <v>127</v>
      </c>
      <c r="C132" s="2">
        <v>28</v>
      </c>
      <c r="D132" s="2">
        <v>19</v>
      </c>
      <c r="E132" s="2">
        <v>13</v>
      </c>
      <c r="F132" s="2" t="s">
        <v>14</v>
      </c>
      <c r="G132" s="2" t="s">
        <v>22</v>
      </c>
      <c r="H132" s="2" t="s">
        <v>25</v>
      </c>
    </row>
    <row r="133" spans="2:8" x14ac:dyDescent="0.15">
      <c r="B133" s="2">
        <v>128</v>
      </c>
      <c r="C133" s="2">
        <v>26</v>
      </c>
      <c r="D133" s="2">
        <v>19</v>
      </c>
      <c r="E133" s="2">
        <v>13</v>
      </c>
      <c r="F133" s="2" t="s">
        <v>14</v>
      </c>
      <c r="G133" s="2" t="s">
        <v>15</v>
      </c>
      <c r="H133" s="2"/>
    </row>
    <row r="134" spans="2:8" x14ac:dyDescent="0.15">
      <c r="B134" s="2">
        <v>129</v>
      </c>
      <c r="C134" s="2">
        <v>27</v>
      </c>
      <c r="D134" s="2">
        <v>19</v>
      </c>
      <c r="E134" s="2">
        <v>13</v>
      </c>
      <c r="F134" s="2" t="s">
        <v>14</v>
      </c>
      <c r="G134" s="2" t="s">
        <v>22</v>
      </c>
      <c r="H134" s="2" t="s">
        <v>16</v>
      </c>
    </row>
    <row r="135" spans="2:8" x14ac:dyDescent="0.15">
      <c r="B135" s="2">
        <v>130</v>
      </c>
      <c r="C135" s="2">
        <v>28</v>
      </c>
      <c r="D135" s="2">
        <v>19</v>
      </c>
      <c r="E135" s="2">
        <v>13</v>
      </c>
      <c r="F135" s="2" t="s">
        <v>14</v>
      </c>
      <c r="G135" s="2" t="s">
        <v>22</v>
      </c>
      <c r="H135" s="2" t="s">
        <v>16</v>
      </c>
    </row>
    <row r="136" spans="2:8" x14ac:dyDescent="0.15">
      <c r="B136" s="2">
        <v>131</v>
      </c>
      <c r="C136" s="2">
        <v>26</v>
      </c>
      <c r="D136" s="2">
        <v>19</v>
      </c>
      <c r="E136" s="2">
        <v>13</v>
      </c>
      <c r="F136" s="2" t="s">
        <v>14</v>
      </c>
      <c r="G136" s="2" t="s">
        <v>15</v>
      </c>
      <c r="H136" s="2" t="s">
        <v>25</v>
      </c>
    </row>
    <row r="137" spans="2:8" x14ac:dyDescent="0.15">
      <c r="B137" s="2">
        <v>132</v>
      </c>
      <c r="C137" s="2">
        <v>27</v>
      </c>
      <c r="D137" s="2">
        <v>19</v>
      </c>
      <c r="E137" s="2">
        <v>13</v>
      </c>
      <c r="F137" s="2" t="s">
        <v>14</v>
      </c>
      <c r="G137" s="2" t="s">
        <v>22</v>
      </c>
      <c r="H137" s="2" t="s">
        <v>16</v>
      </c>
    </row>
    <row r="138" spans="2:8" x14ac:dyDescent="0.15">
      <c r="B138" s="2">
        <v>133</v>
      </c>
      <c r="C138" s="2">
        <v>28</v>
      </c>
      <c r="D138" s="2">
        <v>19</v>
      </c>
      <c r="E138" s="2">
        <v>13</v>
      </c>
      <c r="F138" s="2" t="s">
        <v>14</v>
      </c>
      <c r="G138" s="2" t="s">
        <v>17</v>
      </c>
      <c r="H138" s="2" t="s">
        <v>18</v>
      </c>
    </row>
    <row r="139" spans="2:8" x14ac:dyDescent="0.15">
      <c r="B139" s="2">
        <v>134</v>
      </c>
      <c r="C139" s="2">
        <v>26</v>
      </c>
      <c r="D139" s="2">
        <v>19</v>
      </c>
      <c r="E139" s="2">
        <v>13</v>
      </c>
      <c r="F139" s="2" t="s">
        <v>14</v>
      </c>
      <c r="G139" s="2" t="s">
        <v>14</v>
      </c>
      <c r="H139" s="2" t="s">
        <v>16</v>
      </c>
    </row>
    <row r="140" spans="2:8" x14ac:dyDescent="0.15">
      <c r="B140" s="2">
        <v>135</v>
      </c>
      <c r="C140" s="2">
        <v>27</v>
      </c>
      <c r="D140" s="2">
        <v>19</v>
      </c>
      <c r="E140" s="2">
        <v>13</v>
      </c>
      <c r="F140" s="2" t="s">
        <v>14</v>
      </c>
      <c r="G140" s="2" t="s">
        <v>15</v>
      </c>
      <c r="H140" s="2" t="s">
        <v>16</v>
      </c>
    </row>
    <row r="141" spans="2:8" x14ac:dyDescent="0.15">
      <c r="B141" s="2">
        <v>136</v>
      </c>
      <c r="C141" s="2">
        <v>28</v>
      </c>
      <c r="D141" s="2">
        <v>19</v>
      </c>
      <c r="E141" s="2">
        <v>13</v>
      </c>
      <c r="F141" s="2" t="s">
        <v>14</v>
      </c>
      <c r="G141" s="2" t="s">
        <v>27</v>
      </c>
      <c r="H141" s="2" t="s">
        <v>16</v>
      </c>
    </row>
    <row r="142" spans="2:8" x14ac:dyDescent="0.15">
      <c r="B142" s="2">
        <v>137</v>
      </c>
      <c r="C142" s="2"/>
      <c r="D142" s="2"/>
      <c r="E142" s="2"/>
      <c r="F142" s="2"/>
      <c r="G142" s="2"/>
      <c r="H142" s="2"/>
    </row>
    <row r="143" spans="2:8" x14ac:dyDescent="0.15">
      <c r="B143" s="2">
        <v>138</v>
      </c>
      <c r="C143" s="2"/>
      <c r="D143" s="2"/>
      <c r="E143" s="2"/>
      <c r="F143" s="2"/>
      <c r="G143" s="2"/>
      <c r="H143" s="2"/>
    </row>
    <row r="144" spans="2:8" x14ac:dyDescent="0.15">
      <c r="B144" s="2">
        <v>139</v>
      </c>
      <c r="C144" s="2"/>
      <c r="D144" s="2"/>
      <c r="E144" s="2"/>
      <c r="F144" s="2"/>
      <c r="G144" s="2"/>
      <c r="H144" s="2"/>
    </row>
    <row r="145" spans="2:8" x14ac:dyDescent="0.15">
      <c r="B145" s="2">
        <v>140</v>
      </c>
      <c r="C145" s="2"/>
      <c r="D145" s="2"/>
      <c r="E145" s="2"/>
      <c r="F145" s="2"/>
      <c r="G145" s="2"/>
      <c r="H145" s="2"/>
    </row>
    <row r="146" spans="2:8" x14ac:dyDescent="0.15">
      <c r="B146" s="2">
        <v>141</v>
      </c>
      <c r="C146" s="2"/>
      <c r="D146" s="2"/>
      <c r="E146" s="2"/>
      <c r="F146" s="2"/>
      <c r="G146" s="2"/>
      <c r="H146" s="2"/>
    </row>
    <row r="147" spans="2:8" x14ac:dyDescent="0.15">
      <c r="B147" s="2">
        <v>142</v>
      </c>
      <c r="C147" s="2"/>
      <c r="D147" s="2"/>
      <c r="E147" s="2"/>
      <c r="F147" s="2"/>
      <c r="G147" s="2"/>
      <c r="H147" s="2"/>
    </row>
    <row r="148" spans="2:8" x14ac:dyDescent="0.15">
      <c r="B148" s="2">
        <v>143</v>
      </c>
      <c r="C148" s="2"/>
      <c r="D148" s="2"/>
      <c r="E148" s="2"/>
      <c r="F148" s="2"/>
      <c r="G148" s="2"/>
      <c r="H148" s="2"/>
    </row>
    <row r="149" spans="2:8" x14ac:dyDescent="0.15">
      <c r="B149" s="2">
        <v>144</v>
      </c>
      <c r="C149" s="2"/>
      <c r="D149" s="2"/>
      <c r="E149" s="2"/>
      <c r="F149" s="2"/>
      <c r="G149" s="2"/>
      <c r="H149" s="2"/>
    </row>
    <row r="150" spans="2:8" x14ac:dyDescent="0.15">
      <c r="B150" s="2">
        <v>145</v>
      </c>
      <c r="C150" s="2"/>
      <c r="D150" s="2"/>
      <c r="E150" s="2"/>
      <c r="F150" s="2"/>
      <c r="G150" s="2"/>
      <c r="H150" s="2"/>
    </row>
  </sheetData>
  <mergeCells count="1">
    <mergeCell ref="J4:M4"/>
  </mergeCells>
  <phoneticPr fontId="1"/>
  <dataValidations count="6">
    <dataValidation type="list" allowBlank="1" showInputMessage="1" showErrorMessage="1" sqref="E6:E150">
      <formula1>"13,14,15"</formula1>
    </dataValidation>
    <dataValidation type="list" allowBlank="1" showInputMessage="1" showErrorMessage="1" sqref="G6:G150">
      <formula1>"S,A,B,C,-"</formula1>
    </dataValidation>
    <dataValidation type="list" allowBlank="1" showInputMessage="1" showErrorMessage="1" sqref="F6:F150">
      <formula1>"S,A,B"</formula1>
    </dataValidation>
    <dataValidation type="list" allowBlank="1" showInputMessage="1" showErrorMessage="1" sqref="D6:D150">
      <formula1>"17,18,19"</formula1>
    </dataValidation>
    <dataValidation type="list" allowBlank="1" showInputMessage="1" showErrorMessage="1" sqref="C6:C150">
      <formula1>"24,25,26,27,28,29"</formula1>
    </dataValidation>
    <dataValidation type="list" showInputMessage="1" showErrorMessage="1" sqref="H6:H15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28" sqref="C28"/>
    </sheetView>
  </sheetViews>
  <sheetFormatPr defaultRowHeight="13.5" x14ac:dyDescent="0.15"/>
  <sheetData>
    <row r="1" spans="1:6" x14ac:dyDescent="0.15">
      <c r="A1" s="2">
        <v>28</v>
      </c>
      <c r="B1" s="2">
        <v>19</v>
      </c>
      <c r="C1" s="2">
        <v>13</v>
      </c>
      <c r="D1" s="2" t="s">
        <v>14</v>
      </c>
      <c r="E1" s="2" t="s">
        <v>17</v>
      </c>
      <c r="F1" s="2"/>
    </row>
    <row r="2" spans="1:6" x14ac:dyDescent="0.15">
      <c r="A2" s="2">
        <v>26</v>
      </c>
      <c r="B2" s="2">
        <v>19</v>
      </c>
      <c r="C2" s="2">
        <v>13</v>
      </c>
      <c r="D2" s="2" t="s">
        <v>14</v>
      </c>
      <c r="E2" s="2" t="s">
        <v>15</v>
      </c>
      <c r="F2" s="2" t="s">
        <v>16</v>
      </c>
    </row>
    <row r="3" spans="1:6" x14ac:dyDescent="0.15">
      <c r="A3" s="2">
        <v>28</v>
      </c>
      <c r="B3" s="2">
        <v>19</v>
      </c>
      <c r="C3" s="2">
        <v>13</v>
      </c>
      <c r="D3" s="2" t="s">
        <v>14</v>
      </c>
      <c r="E3" s="2" t="s">
        <v>22</v>
      </c>
      <c r="F3" s="2" t="s">
        <v>18</v>
      </c>
    </row>
  </sheetData>
  <phoneticPr fontId="1"/>
  <dataValidations count="6">
    <dataValidation type="list" showInputMessage="1" showErrorMessage="1" sqref="F1:F3">
      <formula1>"Rその他,R仁奈,SR奏,SRあずき,"</formula1>
    </dataValidation>
    <dataValidation type="list" allowBlank="1" showInputMessage="1" showErrorMessage="1" sqref="A1:A3">
      <formula1>"24,25,26,27,28,29"</formula1>
    </dataValidation>
    <dataValidation type="list" allowBlank="1" showInputMessage="1" showErrorMessage="1" sqref="B1:B3">
      <formula1>"17,18,19"</formula1>
    </dataValidation>
    <dataValidation type="list" allowBlank="1" showInputMessage="1" showErrorMessage="1" sqref="D1:D3">
      <formula1>"S,A,B"</formula1>
    </dataValidation>
    <dataValidation type="list" allowBlank="1" showInputMessage="1" showErrorMessage="1" sqref="E1:E3">
      <formula1>"S,A,B,C,-"</formula1>
    </dataValidation>
    <dataValidation type="list" allowBlank="1" showInputMessage="1" showErrorMessage="1" sqref="C1:C3">
      <formula1>"13,14,15"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キャラバン2nd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2015-11-18T11:57:01Z</dcterms:modified>
</cp:coreProperties>
</file>