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24" i="1"/>
  <c r="O23"/>
  <c r="O22"/>
  <c r="O21"/>
  <c r="O20"/>
  <c r="O19"/>
  <c r="O18"/>
  <c r="O17"/>
  <c r="O16"/>
  <c r="O15"/>
  <c r="O14"/>
  <c r="O13"/>
  <c r="O12"/>
  <c r="O46"/>
  <c r="O45"/>
  <c r="O52"/>
  <c r="O51"/>
  <c r="O58"/>
  <c r="O57"/>
  <c r="O63"/>
  <c r="B63"/>
  <c r="B58"/>
  <c r="B57"/>
  <c r="B52"/>
  <c r="B51"/>
  <c r="B46"/>
  <c r="B45"/>
  <c r="L63"/>
  <c r="M63" s="1"/>
  <c r="H63"/>
  <c r="N63" s="1"/>
  <c r="L58"/>
  <c r="M58" s="1"/>
  <c r="H58"/>
  <c r="N58" s="1"/>
  <c r="L57"/>
  <c r="M57" s="1"/>
  <c r="H57"/>
  <c r="N57" s="1"/>
  <c r="L52"/>
  <c r="M52" s="1"/>
  <c r="H52"/>
  <c r="N52" s="1"/>
  <c r="L51"/>
  <c r="M51" s="1"/>
  <c r="H51"/>
  <c r="N51" s="1"/>
  <c r="L46"/>
  <c r="M46" s="1"/>
  <c r="H46"/>
  <c r="N46" s="1"/>
  <c r="L45"/>
  <c r="M45" s="1"/>
  <c r="H45"/>
  <c r="N45" s="1"/>
  <c r="O40"/>
  <c r="O39"/>
  <c r="O38"/>
  <c r="O37"/>
  <c r="O36"/>
  <c r="O35"/>
  <c r="O34"/>
  <c r="O33"/>
  <c r="O32"/>
  <c r="L40"/>
  <c r="M40" s="1"/>
  <c r="H40"/>
  <c r="N40" s="1"/>
  <c r="L39"/>
  <c r="M39" s="1"/>
  <c r="H39"/>
  <c r="N39" s="1"/>
  <c r="L38"/>
  <c r="M38" s="1"/>
  <c r="H38"/>
  <c r="N38" s="1"/>
  <c r="L37"/>
  <c r="M37" s="1"/>
  <c r="H37"/>
  <c r="N37" s="1"/>
  <c r="L36"/>
  <c r="M36" s="1"/>
  <c r="H36"/>
  <c r="N36" s="1"/>
  <c r="L35"/>
  <c r="M35" s="1"/>
  <c r="H35"/>
  <c r="N35" s="1"/>
  <c r="L34"/>
  <c r="M34" s="1"/>
  <c r="H34"/>
  <c r="N34" s="1"/>
  <c r="L33"/>
  <c r="M33" s="1"/>
  <c r="H33"/>
  <c r="N33" s="1"/>
  <c r="L32"/>
  <c r="M32" s="1"/>
  <c r="H32"/>
  <c r="N32" s="1"/>
  <c r="L31"/>
  <c r="M31" s="1"/>
  <c r="H31"/>
  <c r="N31" s="1"/>
  <c r="L30"/>
  <c r="M30" s="1"/>
  <c r="H30"/>
  <c r="N30" s="1"/>
  <c r="O11"/>
  <c r="O10"/>
  <c r="O9"/>
  <c r="O8"/>
  <c r="B24"/>
  <c r="B23"/>
  <c r="B22"/>
  <c r="B21"/>
  <c r="B20"/>
  <c r="B19"/>
  <c r="B18"/>
  <c r="B17"/>
  <c r="B16"/>
  <c r="B15"/>
  <c r="B14"/>
  <c r="B13"/>
  <c r="B12"/>
  <c r="B11"/>
  <c r="L8"/>
  <c r="L21"/>
  <c r="L18"/>
  <c r="L11"/>
  <c r="L13"/>
  <c r="L22"/>
  <c r="L20"/>
  <c r="L16"/>
  <c r="L23"/>
  <c r="L17"/>
  <c r="L14"/>
  <c r="L12"/>
  <c r="L24"/>
  <c r="L15"/>
  <c r="L9"/>
  <c r="L10"/>
  <c r="L19"/>
  <c r="L7"/>
  <c r="M7" s="1"/>
  <c r="H21"/>
  <c r="N21" s="1"/>
  <c r="H18"/>
  <c r="N18" s="1"/>
  <c r="H11"/>
  <c r="N11" s="1"/>
  <c r="H13"/>
  <c r="N13" s="1"/>
  <c r="H22"/>
  <c r="N22" s="1"/>
  <c r="H20"/>
  <c r="N20" s="1"/>
  <c r="H16"/>
  <c r="N16" s="1"/>
  <c r="H23"/>
  <c r="N23" s="1"/>
  <c r="H17"/>
  <c r="N17" s="1"/>
  <c r="H14"/>
  <c r="N14" s="1"/>
  <c r="H12"/>
  <c r="N12" s="1"/>
  <c r="H24"/>
  <c r="N24" s="1"/>
  <c r="H15"/>
  <c r="N15" s="1"/>
  <c r="H9"/>
  <c r="N9" s="1"/>
  <c r="H10"/>
  <c r="N10" s="1"/>
  <c r="H19"/>
  <c r="N19" s="1"/>
  <c r="H8"/>
  <c r="N8" s="1"/>
  <c r="H7"/>
  <c r="N7" s="1"/>
  <c r="B7" s="1"/>
  <c r="I63" l="1"/>
  <c r="I58"/>
  <c r="I57"/>
  <c r="I52"/>
  <c r="I51"/>
  <c r="I46"/>
  <c r="I45"/>
  <c r="B39"/>
  <c r="B40"/>
  <c r="I39"/>
  <c r="I40"/>
  <c r="B38"/>
  <c r="I38"/>
  <c r="B36"/>
  <c r="B37"/>
  <c r="I36"/>
  <c r="I37"/>
  <c r="B32"/>
  <c r="B33"/>
  <c r="B34"/>
  <c r="B35"/>
  <c r="B30"/>
  <c r="I32"/>
  <c r="I33"/>
  <c r="I34"/>
  <c r="I35"/>
  <c r="O31"/>
  <c r="B31"/>
  <c r="I30"/>
  <c r="I31"/>
  <c r="M19"/>
  <c r="M10"/>
  <c r="M9"/>
  <c r="M15"/>
  <c r="M24"/>
  <c r="M12"/>
  <c r="M14"/>
  <c r="M17"/>
  <c r="M23"/>
  <c r="M16"/>
  <c r="M20"/>
  <c r="M22"/>
  <c r="M13"/>
  <c r="M11"/>
  <c r="M18"/>
  <c r="M21"/>
  <c r="B10"/>
  <c r="B9"/>
  <c r="B8"/>
  <c r="M8"/>
  <c r="I7"/>
  <c r="I8"/>
  <c r="I21"/>
  <c r="I18"/>
  <c r="I11"/>
  <c r="I13"/>
  <c r="I22"/>
  <c r="I20"/>
  <c r="I16"/>
  <c r="I23"/>
  <c r="I17"/>
  <c r="I14"/>
  <c r="I12"/>
  <c r="I24"/>
  <c r="I15"/>
  <c r="I9"/>
  <c r="I10"/>
  <c r="I19"/>
</calcChain>
</file>

<file path=xl/sharedStrings.xml><?xml version="1.0" encoding="utf-8"?>
<sst xmlns="http://schemas.openxmlformats.org/spreadsheetml/2006/main" count="111" uniqueCount="51">
  <si>
    <t>揖斐川カップ第一戦　Result</t>
    <rPh sb="0" eb="3">
      <t>イビガワ</t>
    </rPh>
    <rPh sb="6" eb="7">
      <t>ダイ</t>
    </rPh>
    <rPh sb="7" eb="9">
      <t>イッセン</t>
    </rPh>
    <phoneticPr fontId="1"/>
  </si>
  <si>
    <t>順位</t>
    <rPh sb="0" eb="2">
      <t>ジュンイ</t>
    </rPh>
    <phoneticPr fontId="1"/>
  </si>
  <si>
    <t>ゼッケン</t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</si>
  <si>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</si>
  <si>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</si>
  <si>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タイム</t>
    <phoneticPr fontId="1"/>
  </si>
  <si>
    <t>ペナ</t>
    <phoneticPr fontId="1"/>
  </si>
  <si>
    <t>結果</t>
    <rPh sb="0" eb="2">
      <t>ケッカ</t>
    </rPh>
    <phoneticPr fontId="1"/>
  </si>
  <si>
    <t>トップとの差</t>
    <rPh sb="5" eb="6">
      <t>サ</t>
    </rPh>
    <phoneticPr fontId="1"/>
  </si>
  <si>
    <t>1st Run</t>
    <phoneticPr fontId="1"/>
  </si>
  <si>
    <t>2nd Run</t>
    <phoneticPr fontId="1"/>
  </si>
  <si>
    <t>Best</t>
    <phoneticPr fontId="1"/>
  </si>
  <si>
    <t>1・2</t>
    <phoneticPr fontId="1"/>
  </si>
  <si>
    <t>加藤哲平</t>
    <rPh sb="0" eb="4">
      <t>カトウ</t>
    </rPh>
    <phoneticPr fontId="1"/>
  </si>
  <si>
    <t>秋田康行</t>
    <rPh sb="0" eb="2">
      <t>アキタ</t>
    </rPh>
    <rPh sb="2" eb="4">
      <t>ヤスユキ</t>
    </rPh>
    <phoneticPr fontId="1"/>
  </si>
  <si>
    <t>市川浩良</t>
    <rPh sb="0" eb="2">
      <t>イチカワ</t>
    </rPh>
    <rPh sb="2" eb="3">
      <t>ヒロ</t>
    </rPh>
    <rPh sb="3" eb="4">
      <t>ヨ</t>
    </rPh>
    <phoneticPr fontId="1"/>
  </si>
  <si>
    <t>都田祐道</t>
    <rPh sb="0" eb="2">
      <t>ミヤコダ</t>
    </rPh>
    <rPh sb="2" eb="3">
      <t>ヒロ</t>
    </rPh>
    <rPh sb="3" eb="4">
      <t>ミチ</t>
    </rPh>
    <phoneticPr fontId="1"/>
  </si>
  <si>
    <t>小山智洋</t>
    <rPh sb="0" eb="2">
      <t>コヤマ</t>
    </rPh>
    <rPh sb="2" eb="4">
      <t>トモヒロ</t>
    </rPh>
    <phoneticPr fontId="1"/>
  </si>
  <si>
    <t>増田萌</t>
    <rPh sb="0" eb="2">
      <t>マスダ</t>
    </rPh>
    <rPh sb="2" eb="3">
      <t>モエ</t>
    </rPh>
    <phoneticPr fontId="1"/>
  </si>
  <si>
    <t>加藤哲平・秋田康行</t>
    <rPh sb="0" eb="4">
      <t>カトウ</t>
    </rPh>
    <rPh sb="5" eb="7">
      <t>アキタ</t>
    </rPh>
    <rPh sb="7" eb="9">
      <t>ヤスユキ</t>
    </rPh>
    <phoneticPr fontId="1"/>
  </si>
  <si>
    <t>寺澤政弘</t>
    <rPh sb="0" eb="2">
      <t>テラサワ</t>
    </rPh>
    <rPh sb="2" eb="4">
      <t>マサヒロ</t>
    </rPh>
    <phoneticPr fontId="1"/>
  </si>
  <si>
    <t>篠田浩之</t>
    <rPh sb="0" eb="2">
      <t>シノダ</t>
    </rPh>
    <rPh sb="2" eb="4">
      <t>ヒロユキ</t>
    </rPh>
    <phoneticPr fontId="1"/>
  </si>
  <si>
    <t>高橋強</t>
    <rPh sb="0" eb="2">
      <t>タカハシ</t>
    </rPh>
    <rPh sb="2" eb="3">
      <t>キョウ</t>
    </rPh>
    <phoneticPr fontId="1"/>
  </si>
  <si>
    <t>都田輝夏</t>
    <rPh sb="0" eb="2">
      <t>ミヤコダ</t>
    </rPh>
    <rPh sb="2" eb="3">
      <t>テル</t>
    </rPh>
    <rPh sb="3" eb="4">
      <t>ナツ</t>
    </rPh>
    <phoneticPr fontId="1"/>
  </si>
  <si>
    <t>武田佳久</t>
    <rPh sb="0" eb="2">
      <t>タケダ</t>
    </rPh>
    <rPh sb="2" eb="4">
      <t>ヨシヒサ</t>
    </rPh>
    <phoneticPr fontId="1"/>
  </si>
  <si>
    <t>三馬正敏・長尾寛征</t>
    <rPh sb="0" eb="1">
      <t>サン</t>
    </rPh>
    <rPh sb="1" eb="2">
      <t>マ</t>
    </rPh>
    <rPh sb="2" eb="4">
      <t>マサトシ</t>
    </rPh>
    <rPh sb="5" eb="7">
      <t>ナガオ</t>
    </rPh>
    <phoneticPr fontId="1"/>
  </si>
  <si>
    <t>福田清次</t>
    <rPh sb="0" eb="2">
      <t>フクダ</t>
    </rPh>
    <rPh sb="2" eb="4">
      <t>セイジ</t>
    </rPh>
    <phoneticPr fontId="1"/>
  </si>
  <si>
    <t>堀内仁美</t>
    <rPh sb="0" eb="2">
      <t>ホリウチ</t>
    </rPh>
    <rPh sb="2" eb="4">
      <t>ヒトミ</t>
    </rPh>
    <phoneticPr fontId="1"/>
  </si>
  <si>
    <t>三宅雄太朗</t>
  </si>
  <si>
    <t>愛知県</t>
    <rPh sb="0" eb="3">
      <t>アイチケン</t>
    </rPh>
    <phoneticPr fontId="1"/>
  </si>
  <si>
    <t>鳥取県</t>
    <rPh sb="0" eb="2">
      <t>トットリ</t>
    </rPh>
    <rPh sb="2" eb="3">
      <t>ケン</t>
    </rPh>
    <phoneticPr fontId="1"/>
  </si>
  <si>
    <t>静岡県</t>
    <rPh sb="0" eb="3">
      <t>シズオカケン</t>
    </rPh>
    <phoneticPr fontId="1"/>
  </si>
  <si>
    <t>徳島県</t>
    <rPh sb="0" eb="3">
      <t>トクシマケン</t>
    </rPh>
    <phoneticPr fontId="1"/>
  </si>
  <si>
    <t>岐阜県・愛知県</t>
    <rPh sb="0" eb="3">
      <t>ギフケン</t>
    </rPh>
    <rPh sb="4" eb="7">
      <t>アイチケン</t>
    </rPh>
    <phoneticPr fontId="1"/>
  </si>
  <si>
    <t>鳥取県</t>
    <rPh sb="0" eb="3">
      <t>トットリケン</t>
    </rPh>
    <phoneticPr fontId="1"/>
  </si>
  <si>
    <t>徳島県・神奈川県</t>
    <rPh sb="0" eb="3">
      <t>トクシマケン</t>
    </rPh>
    <rPh sb="4" eb="8">
      <t>カナガワケン</t>
    </rPh>
    <phoneticPr fontId="1"/>
  </si>
  <si>
    <t>恵峰学園　</t>
    <rPh sb="0" eb="1">
      <t>ケイ</t>
    </rPh>
    <rPh sb="1" eb="2">
      <t>ホウ</t>
    </rPh>
    <rPh sb="2" eb="4">
      <t>ガクエン</t>
    </rPh>
    <phoneticPr fontId="1"/>
  </si>
  <si>
    <t>イビデン株式会社</t>
    <rPh sb="4" eb="8">
      <t>カブシキガイシャ</t>
    </rPh>
    <phoneticPr fontId="1"/>
  </si>
  <si>
    <t>中部30カヌークラブ</t>
  </si>
  <si>
    <t>中部30カヌークラブ</t>
    <rPh sb="0" eb="2">
      <t>チュウブ</t>
    </rPh>
    <phoneticPr fontId="1"/>
  </si>
  <si>
    <t>浦和カヌークラブ</t>
    <rPh sb="0" eb="2">
      <t>ウラワ</t>
    </rPh>
    <phoneticPr fontId="1"/>
  </si>
  <si>
    <t>青梅市カヌー協会</t>
    <rPh sb="0" eb="3">
      <t>オウメシ</t>
    </rPh>
    <rPh sb="6" eb="8">
      <t>キョウカイ</t>
    </rPh>
    <phoneticPr fontId="1"/>
  </si>
  <si>
    <t>DAIFUKU</t>
    <phoneticPr fontId="1"/>
  </si>
  <si>
    <t>男子K－１</t>
    <rPh sb="0" eb="2">
      <t>ダンシ</t>
    </rPh>
    <phoneticPr fontId="1"/>
  </si>
  <si>
    <t>女子K-1</t>
    <rPh sb="0" eb="2">
      <t>ジョシ</t>
    </rPh>
    <phoneticPr fontId="1"/>
  </si>
  <si>
    <t>男子C-1</t>
    <rPh sb="0" eb="2">
      <t>ダンシ</t>
    </rPh>
    <phoneticPr fontId="1"/>
  </si>
  <si>
    <t>男子C-2</t>
    <rPh sb="0" eb="2">
      <t>ダンシ</t>
    </rPh>
    <phoneticPr fontId="1"/>
  </si>
  <si>
    <t>女子C-1</t>
    <rPh sb="0" eb="2">
      <t>ジョシ</t>
    </rPh>
    <phoneticPr fontId="1"/>
  </si>
  <si>
    <t>田中雄己（ｊｒ）</t>
    <rPh sb="0" eb="2">
      <t>タナカ</t>
    </rPh>
    <rPh sb="2" eb="3">
      <t>オス</t>
    </rPh>
    <rPh sb="3" eb="4">
      <t>オノレ</t>
    </rPh>
    <phoneticPr fontId="1"/>
  </si>
  <si>
    <t>きいちさん</t>
    <phoneticPr fontId="1"/>
  </si>
  <si>
    <t>きいちさん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</si>
</sst>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63"/>
  <sheetViews>
    <sheetView tabSelected="1" topLeftCell="A4" zoomScale="80" zoomScaleNormal="80" workbookViewId="0">
      <selection activeCell="J43" sqref="J43"/>
    </sheetView>
  </sheetViews>
  <sheetFormatPr defaultRowHeight="13.5"/>
  <cols>
    <col min="2" max="2" width="4.5" customWidth="1"/>
    <col min="3" max="3" width="7.5" customWidth="1"/>
    <col min="4" max="4" width="17.125" customWidth="1"/>
    <col min="5" max="5" width="17.625" customWidth="1"/>
    <col min="15" max="15" width="10.875" customWidth="1"/>
  </cols>
  <sheetData>
    <row r="1" spans="2:15" ht="14.25" thickBot="1"/>
    <row r="2" spans="2:15" ht="24.75" customHeight="1">
      <c r="C2" s="21" t="s">
        <v>0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5" ht="24.75" customHeight="1" thickBot="1"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2:15" ht="14.25" thickBot="1"/>
    <row r="5" spans="2:15" ht="24.75" customHeight="1">
      <c r="B5" s="5"/>
      <c r="C5" s="6"/>
      <c r="D5" s="6"/>
      <c r="E5" s="6"/>
      <c r="F5" s="17" t="s">
        <v>9</v>
      </c>
      <c r="G5" s="18"/>
      <c r="H5" s="18"/>
      <c r="I5" s="19"/>
      <c r="J5" s="17" t="s">
        <v>10</v>
      </c>
      <c r="K5" s="18"/>
      <c r="L5" s="18"/>
      <c r="M5" s="19"/>
      <c r="N5" s="17" t="s">
        <v>11</v>
      </c>
      <c r="O5" s="20"/>
    </row>
    <row r="6" spans="2:15" ht="24.75" customHeight="1">
      <c r="B6" s="7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1</v>
      </c>
      <c r="J6" s="3" t="s">
        <v>5</v>
      </c>
      <c r="K6" s="3" t="s">
        <v>6</v>
      </c>
      <c r="L6" s="3" t="s">
        <v>7</v>
      </c>
      <c r="M6" s="3" t="s">
        <v>1</v>
      </c>
      <c r="N6" s="3" t="s">
        <v>5</v>
      </c>
      <c r="O6" s="8" t="s">
        <v>8</v>
      </c>
    </row>
    <row r="7" spans="2:15" ht="24.75" customHeight="1">
      <c r="B7" s="7">
        <f>RANK(N7,N7:N24,1)</f>
        <v>1</v>
      </c>
      <c r="C7" s="3">
        <v>1</v>
      </c>
      <c r="D7" s="3" t="s">
        <v>13</v>
      </c>
      <c r="E7" s="3" t="s">
        <v>36</v>
      </c>
      <c r="F7" s="3">
        <v>97.17</v>
      </c>
      <c r="G7" s="3">
        <v>0</v>
      </c>
      <c r="H7" s="3">
        <f t="shared" ref="H7:H24" si="0">SUM(F7:G7)</f>
        <v>97.17</v>
      </c>
      <c r="I7" s="3">
        <f>RANK(H7,H7:H24,1)</f>
        <v>1</v>
      </c>
      <c r="J7" s="3">
        <v>94.64</v>
      </c>
      <c r="K7" s="3">
        <v>0</v>
      </c>
      <c r="L7" s="3">
        <f t="shared" ref="L7:L24" si="1">SUM(J7:K7)</f>
        <v>94.64</v>
      </c>
      <c r="M7" s="3">
        <f>RANK(L7,L7:L24,1)</f>
        <v>1</v>
      </c>
      <c r="N7" s="3">
        <f t="shared" ref="N7:N24" si="2">MIN(H7,L7)</f>
        <v>94.64</v>
      </c>
      <c r="O7" s="8">
        <v>0</v>
      </c>
    </row>
    <row r="8" spans="2:15" ht="24.75" customHeight="1">
      <c r="B8" s="7">
        <f>RANK(N8,N7:N24,1)</f>
        <v>2</v>
      </c>
      <c r="C8" s="3">
        <v>2</v>
      </c>
      <c r="D8" s="3" t="s">
        <v>14</v>
      </c>
      <c r="E8" s="3" t="s">
        <v>37</v>
      </c>
      <c r="F8" s="3">
        <v>98.77</v>
      </c>
      <c r="G8" s="3">
        <v>0</v>
      </c>
      <c r="H8" s="3">
        <f t="shared" si="0"/>
        <v>98.77</v>
      </c>
      <c r="I8" s="3">
        <f>RANK(H8,H7:H24,1)</f>
        <v>2</v>
      </c>
      <c r="J8" s="3">
        <v>99.23</v>
      </c>
      <c r="K8" s="3">
        <v>0</v>
      </c>
      <c r="L8" s="3">
        <f t="shared" si="1"/>
        <v>99.23</v>
      </c>
      <c r="M8" s="3">
        <f>RANK(L8,L7:L24,1)</f>
        <v>2</v>
      </c>
      <c r="N8" s="3">
        <f t="shared" si="2"/>
        <v>98.77</v>
      </c>
      <c r="O8" s="8">
        <f>N8-N7</f>
        <v>4.1299999999999955</v>
      </c>
    </row>
    <row r="9" spans="2:15" ht="24.75" customHeight="1">
      <c r="B9" s="7">
        <f>RANK(N9,N1:N11,1)</f>
        <v>3</v>
      </c>
      <c r="C9" s="3">
        <v>16</v>
      </c>
      <c r="D9" s="3" t="s">
        <v>24</v>
      </c>
      <c r="E9" s="3" t="s">
        <v>32</v>
      </c>
      <c r="F9" s="3">
        <v>103.18</v>
      </c>
      <c r="G9" s="3">
        <v>4</v>
      </c>
      <c r="H9" s="3">
        <f t="shared" si="0"/>
        <v>107.18</v>
      </c>
      <c r="I9" s="3">
        <f>RANK(H9,H1:H11,1)</f>
        <v>4</v>
      </c>
      <c r="J9" s="3">
        <v>99.3</v>
      </c>
      <c r="K9" s="3">
        <v>0</v>
      </c>
      <c r="L9" s="3">
        <f t="shared" si="1"/>
        <v>99.3</v>
      </c>
      <c r="M9" s="3">
        <f>RANK(L9,L1:L11,1)</f>
        <v>3</v>
      </c>
      <c r="N9" s="3">
        <f t="shared" si="2"/>
        <v>99.3</v>
      </c>
      <c r="O9" s="8">
        <f>N9-N7</f>
        <v>4.6599999999999966</v>
      </c>
    </row>
    <row r="10" spans="2:15" ht="24.75" customHeight="1">
      <c r="B10" s="7">
        <f>RANK(N10,N1:N11,1)</f>
        <v>4</v>
      </c>
      <c r="C10" s="3">
        <v>17</v>
      </c>
      <c r="D10" s="3" t="s">
        <v>25</v>
      </c>
      <c r="E10" s="3" t="s">
        <v>35</v>
      </c>
      <c r="F10" s="3">
        <v>102.84</v>
      </c>
      <c r="G10" s="3">
        <v>0</v>
      </c>
      <c r="H10" s="3">
        <f t="shared" si="0"/>
        <v>102.84</v>
      </c>
      <c r="I10" s="3">
        <f>RANK(H10,H1:H11,1)</f>
        <v>3</v>
      </c>
      <c r="J10" s="3">
        <v>100.92</v>
      </c>
      <c r="K10" s="3">
        <v>2</v>
      </c>
      <c r="L10" s="3">
        <f t="shared" si="1"/>
        <v>102.92</v>
      </c>
      <c r="M10" s="3">
        <f>RANK(L10,L1:L11,1)</f>
        <v>4</v>
      </c>
      <c r="N10" s="3">
        <f t="shared" si="2"/>
        <v>102.84</v>
      </c>
      <c r="O10" s="8">
        <f>N10-N7</f>
        <v>8.2000000000000028</v>
      </c>
    </row>
    <row r="11" spans="2:15" ht="24.75" customHeight="1">
      <c r="B11" s="7">
        <f>RANK(N11,N7:N24,1)</f>
        <v>5</v>
      </c>
      <c r="C11" s="3">
        <v>5</v>
      </c>
      <c r="D11" s="3" t="s">
        <v>17</v>
      </c>
      <c r="E11" s="3" t="s">
        <v>41</v>
      </c>
      <c r="F11" s="3">
        <v>113.99</v>
      </c>
      <c r="G11" s="3">
        <v>2</v>
      </c>
      <c r="H11" s="3">
        <f t="shared" si="0"/>
        <v>115.99</v>
      </c>
      <c r="I11" s="3">
        <f>RANK(H11,H7:H24,1)</f>
        <v>6</v>
      </c>
      <c r="J11" s="3">
        <v>109.17</v>
      </c>
      <c r="K11" s="3">
        <v>0</v>
      </c>
      <c r="L11" s="3">
        <f t="shared" si="1"/>
        <v>109.17</v>
      </c>
      <c r="M11" s="3">
        <f>RANK(L11,L7:L24,1)</f>
        <v>5</v>
      </c>
      <c r="N11" s="3">
        <f t="shared" si="2"/>
        <v>109.17</v>
      </c>
      <c r="O11" s="8">
        <f>N11-N7</f>
        <v>14.530000000000001</v>
      </c>
    </row>
    <row r="12" spans="2:15" ht="24.75" customHeight="1">
      <c r="B12" s="7">
        <f>RANK(N12,N7:N24,1)</f>
        <v>6</v>
      </c>
      <c r="C12" s="3">
        <v>13</v>
      </c>
      <c r="D12" s="3" t="s">
        <v>28</v>
      </c>
      <c r="E12" s="3" t="s">
        <v>29</v>
      </c>
      <c r="F12" s="3">
        <v>113.76</v>
      </c>
      <c r="G12" s="3">
        <v>2</v>
      </c>
      <c r="H12" s="3">
        <f t="shared" si="0"/>
        <v>115.76</v>
      </c>
      <c r="I12" s="3">
        <f>RANK(H12,H1:H17,1)</f>
        <v>5</v>
      </c>
      <c r="J12" s="3">
        <v>118.7</v>
      </c>
      <c r="K12" s="3">
        <v>2</v>
      </c>
      <c r="L12" s="3">
        <f t="shared" si="1"/>
        <v>120.7</v>
      </c>
      <c r="M12" s="3">
        <f>RANK(L12,L1:L17,1)</f>
        <v>8</v>
      </c>
      <c r="N12" s="3">
        <f t="shared" si="2"/>
        <v>115.76</v>
      </c>
      <c r="O12" s="8">
        <f>N12-N7</f>
        <v>21.120000000000005</v>
      </c>
    </row>
    <row r="13" spans="2:15" ht="24.75" customHeight="1">
      <c r="B13" s="7">
        <f>RANK(N13,N7:N24,1)</f>
        <v>7</v>
      </c>
      <c r="C13" s="3">
        <v>7</v>
      </c>
      <c r="D13" s="3" t="s">
        <v>49</v>
      </c>
      <c r="E13" s="3" t="s">
        <v>31</v>
      </c>
      <c r="F13" s="3">
        <v>112.42</v>
      </c>
      <c r="G13" s="3">
        <v>52</v>
      </c>
      <c r="H13" s="3">
        <f t="shared" si="0"/>
        <v>164.42000000000002</v>
      </c>
      <c r="I13" s="3">
        <f>RANK(H13,H8:H25,1)</f>
        <v>11</v>
      </c>
      <c r="J13" s="3">
        <v>117.69</v>
      </c>
      <c r="K13" s="3">
        <v>2</v>
      </c>
      <c r="L13" s="3">
        <f t="shared" si="1"/>
        <v>119.69</v>
      </c>
      <c r="M13" s="3">
        <f>RANK(L13,L8:L25,1)</f>
        <v>5</v>
      </c>
      <c r="N13" s="3">
        <f t="shared" si="2"/>
        <v>119.69</v>
      </c>
      <c r="O13" s="8">
        <f>N13-N7</f>
        <v>25.049999999999997</v>
      </c>
    </row>
    <row r="14" spans="2:15" ht="24.75" customHeight="1">
      <c r="B14" s="7">
        <f>RANK(N14,N7:N24,1)</f>
        <v>8</v>
      </c>
      <c r="C14" s="3">
        <v>12</v>
      </c>
      <c r="D14" s="3" t="s">
        <v>22</v>
      </c>
      <c r="E14" s="3" t="s">
        <v>40</v>
      </c>
      <c r="F14" s="3">
        <v>132.21</v>
      </c>
      <c r="G14" s="3">
        <v>2</v>
      </c>
      <c r="H14" s="3">
        <f t="shared" si="0"/>
        <v>134.21</v>
      </c>
      <c r="I14" s="3">
        <f>RANK(H14,H3:H20,1)</f>
        <v>9</v>
      </c>
      <c r="J14" s="3">
        <v>117.78</v>
      </c>
      <c r="K14" s="3">
        <v>2</v>
      </c>
      <c r="L14" s="3">
        <f t="shared" si="1"/>
        <v>119.78</v>
      </c>
      <c r="M14" s="3">
        <f>RANK(L14,L3:L20,1)</f>
        <v>7</v>
      </c>
      <c r="N14" s="3">
        <f t="shared" si="2"/>
        <v>119.78</v>
      </c>
      <c r="O14" s="8">
        <f>N14-N7</f>
        <v>25.14</v>
      </c>
    </row>
    <row r="15" spans="2:15" ht="24.75" customHeight="1">
      <c r="B15" s="7">
        <f>RANK(N15,N7:N24,1)</f>
        <v>9</v>
      </c>
      <c r="C15" s="3">
        <v>15</v>
      </c>
      <c r="D15" s="3" t="s">
        <v>23</v>
      </c>
      <c r="E15" s="3" t="s">
        <v>34</v>
      </c>
      <c r="F15" s="3">
        <v>130.04</v>
      </c>
      <c r="G15" s="3">
        <v>4</v>
      </c>
      <c r="H15" s="3">
        <f t="shared" si="0"/>
        <v>134.04</v>
      </c>
      <c r="I15" s="3">
        <f>RANK(H15,H1:H18,1)</f>
        <v>8</v>
      </c>
      <c r="J15" s="3">
        <v>121.43</v>
      </c>
      <c r="K15" s="3">
        <v>2</v>
      </c>
      <c r="L15" s="3">
        <f t="shared" si="1"/>
        <v>123.43</v>
      </c>
      <c r="M15" s="3">
        <f>RANK(L15,L1:L18,1)</f>
        <v>9</v>
      </c>
      <c r="N15" s="3">
        <f t="shared" si="2"/>
        <v>123.43</v>
      </c>
      <c r="O15" s="8">
        <f>N15-N7</f>
        <v>28.790000000000006</v>
      </c>
    </row>
    <row r="16" spans="2:15" ht="24.75" customHeight="1">
      <c r="B16" s="7">
        <f>RANK(N16,N7:N24,1)</f>
        <v>10</v>
      </c>
      <c r="C16" s="4" t="s">
        <v>12</v>
      </c>
      <c r="D16" s="3" t="s">
        <v>19</v>
      </c>
      <c r="E16" s="3" t="s">
        <v>33</v>
      </c>
      <c r="F16" s="3">
        <v>120.59</v>
      </c>
      <c r="G16" s="3">
        <v>4</v>
      </c>
      <c r="H16" s="3">
        <f t="shared" si="0"/>
        <v>124.59</v>
      </c>
      <c r="I16" s="3">
        <f>RANK(H16,H8:H25,1)</f>
        <v>6</v>
      </c>
      <c r="J16" s="3">
        <v>120.74</v>
      </c>
      <c r="K16" s="3">
        <v>6</v>
      </c>
      <c r="L16" s="3">
        <f t="shared" si="1"/>
        <v>126.74</v>
      </c>
      <c r="M16" s="3">
        <f>RANK(L16,L8:L25,1)</f>
        <v>9</v>
      </c>
      <c r="N16" s="3">
        <f t="shared" si="2"/>
        <v>124.59</v>
      </c>
      <c r="O16" s="8">
        <f>N16-N7</f>
        <v>29.950000000000003</v>
      </c>
    </row>
    <row r="17" spans="2:15" ht="24.75" customHeight="1">
      <c r="B17" s="7">
        <f>RANK(N17,N7:N24,1)</f>
        <v>11</v>
      </c>
      <c r="C17" s="3">
        <v>11</v>
      </c>
      <c r="D17" s="3" t="s">
        <v>21</v>
      </c>
      <c r="E17" s="3" t="s">
        <v>38</v>
      </c>
      <c r="F17" s="3">
        <v>141.63999999999999</v>
      </c>
      <c r="G17" s="3">
        <v>54</v>
      </c>
      <c r="H17" s="3">
        <f t="shared" si="0"/>
        <v>195.64</v>
      </c>
      <c r="I17" s="3">
        <f>RANK(H17,H7:H24,1)</f>
        <v>15</v>
      </c>
      <c r="J17" s="3">
        <v>127.49</v>
      </c>
      <c r="K17" s="3">
        <v>6</v>
      </c>
      <c r="L17" s="3">
        <f t="shared" si="1"/>
        <v>133.49</v>
      </c>
      <c r="M17" s="3">
        <f>RANK(L17,L7:L24,1)</f>
        <v>11</v>
      </c>
      <c r="N17" s="3">
        <f t="shared" si="2"/>
        <v>133.49</v>
      </c>
      <c r="O17" s="8">
        <f>N17-N7</f>
        <v>38.850000000000009</v>
      </c>
    </row>
    <row r="18" spans="2:15" ht="24.75" customHeight="1">
      <c r="B18" s="7">
        <f>RANK(N18,N7:N24,1)</f>
        <v>12</v>
      </c>
      <c r="C18" s="3">
        <v>4</v>
      </c>
      <c r="D18" s="3" t="s">
        <v>16</v>
      </c>
      <c r="E18" s="3" t="s">
        <v>30</v>
      </c>
      <c r="F18" s="3">
        <v>140.94999999999999</v>
      </c>
      <c r="G18" s="3">
        <v>54</v>
      </c>
      <c r="H18" s="3">
        <f t="shared" si="0"/>
        <v>194.95</v>
      </c>
      <c r="I18" s="3">
        <f>RANK(H18,H15:H32,1)</f>
        <v>9</v>
      </c>
      <c r="J18" s="3">
        <v>141.12</v>
      </c>
      <c r="K18" s="3">
        <v>6</v>
      </c>
      <c r="L18" s="3">
        <f t="shared" si="1"/>
        <v>147.12</v>
      </c>
      <c r="M18" s="3">
        <f>RANK(L18,L15:L32,1)</f>
        <v>7</v>
      </c>
      <c r="N18" s="3">
        <f t="shared" si="2"/>
        <v>147.12</v>
      </c>
      <c r="O18" s="8">
        <f>N18-N7</f>
        <v>52.480000000000004</v>
      </c>
    </row>
    <row r="19" spans="2:15" ht="24.75" customHeight="1">
      <c r="B19" s="7">
        <f>RANK(N19,N7:N24,1)</f>
        <v>13</v>
      </c>
      <c r="C19" s="3">
        <v>18</v>
      </c>
      <c r="D19" s="3" t="s">
        <v>26</v>
      </c>
      <c r="E19" s="3" t="s">
        <v>42</v>
      </c>
      <c r="F19" s="3">
        <v>147.02000000000001</v>
      </c>
      <c r="G19" s="3">
        <v>6</v>
      </c>
      <c r="H19" s="3">
        <f t="shared" si="0"/>
        <v>153.02000000000001</v>
      </c>
      <c r="I19" s="3">
        <f>RANK(H19,H2:H19,1)</f>
        <v>10</v>
      </c>
      <c r="J19" s="3">
        <v>147.66999999999999</v>
      </c>
      <c r="K19" s="3">
        <v>252</v>
      </c>
      <c r="L19" s="3">
        <f t="shared" si="1"/>
        <v>399.66999999999996</v>
      </c>
      <c r="M19" s="3">
        <f>RANK(L19,L2:L19,1)</f>
        <v>13</v>
      </c>
      <c r="N19" s="3">
        <f t="shared" si="2"/>
        <v>153.02000000000001</v>
      </c>
      <c r="O19" s="8">
        <f>N19-N7</f>
        <v>58.38000000000001</v>
      </c>
    </row>
    <row r="20" spans="2:15" ht="24.75" customHeight="1">
      <c r="B20" s="7">
        <f>RANK(N20,N7:N24,1)</f>
        <v>14</v>
      </c>
      <c r="C20" s="3">
        <v>9</v>
      </c>
      <c r="D20" s="3" t="s">
        <v>27</v>
      </c>
      <c r="E20" s="3" t="s">
        <v>32</v>
      </c>
      <c r="F20" s="3">
        <v>153.79</v>
      </c>
      <c r="G20" s="3">
        <v>2</v>
      </c>
      <c r="H20" s="3">
        <f t="shared" si="0"/>
        <v>155.79</v>
      </c>
      <c r="I20" s="3">
        <f>RANK(H20,H13:H30,1)</f>
        <v>6</v>
      </c>
      <c r="J20" s="3">
        <v>165.16</v>
      </c>
      <c r="K20" s="3">
        <v>6</v>
      </c>
      <c r="L20" s="3">
        <f t="shared" si="1"/>
        <v>171.16</v>
      </c>
      <c r="M20" s="3">
        <f>RANK(L20,L13:L30,1)</f>
        <v>9</v>
      </c>
      <c r="N20" s="3">
        <f t="shared" si="2"/>
        <v>155.79</v>
      </c>
      <c r="O20" s="8">
        <f>N20-N7</f>
        <v>61.149999999999991</v>
      </c>
    </row>
    <row r="21" spans="2:15" ht="24.75" customHeight="1">
      <c r="B21" s="7">
        <f>RANK(N21,N7:N24,1)</f>
        <v>15</v>
      </c>
      <c r="C21" s="3">
        <v>3</v>
      </c>
      <c r="D21" s="3" t="s">
        <v>15</v>
      </c>
      <c r="E21" s="3" t="s">
        <v>39</v>
      </c>
      <c r="F21" s="3">
        <v>157.41999999999999</v>
      </c>
      <c r="G21" s="3">
        <v>54</v>
      </c>
      <c r="H21" s="3">
        <f t="shared" si="0"/>
        <v>211.42</v>
      </c>
      <c r="I21" s="3">
        <f>RANK(H21,H19:H36,1)</f>
        <v>11</v>
      </c>
      <c r="J21" s="3">
        <v>155.84</v>
      </c>
      <c r="K21" s="3">
        <v>4</v>
      </c>
      <c r="L21" s="3">
        <f t="shared" si="1"/>
        <v>159.84</v>
      </c>
      <c r="M21" s="3">
        <f>RANK(L21,L19:L36,1)</f>
        <v>8</v>
      </c>
      <c r="N21" s="3">
        <f t="shared" si="2"/>
        <v>159.84</v>
      </c>
      <c r="O21" s="8">
        <f>N21-N7</f>
        <v>65.2</v>
      </c>
    </row>
    <row r="22" spans="2:15" ht="24.75" customHeight="1">
      <c r="B22" s="7">
        <f>RANK(N22,N7:N24,1)</f>
        <v>16</v>
      </c>
      <c r="C22" s="3">
        <v>8</v>
      </c>
      <c r="D22" s="3" t="s">
        <v>18</v>
      </c>
      <c r="E22" s="3" t="s">
        <v>31</v>
      </c>
      <c r="F22" s="3">
        <v>170.11</v>
      </c>
      <c r="G22" s="3">
        <v>4</v>
      </c>
      <c r="H22" s="3">
        <f t="shared" si="0"/>
        <v>174.11</v>
      </c>
      <c r="I22" s="3">
        <f>RANK(H22,H16:H33,1)</f>
        <v>8</v>
      </c>
      <c r="J22" s="3">
        <v>173.03</v>
      </c>
      <c r="K22" s="3">
        <v>54</v>
      </c>
      <c r="L22" s="3">
        <f t="shared" si="1"/>
        <v>227.03</v>
      </c>
      <c r="M22" s="3">
        <f>RANK(L22,L16:L33,1)</f>
        <v>10</v>
      </c>
      <c r="N22" s="3">
        <f t="shared" si="2"/>
        <v>174.11</v>
      </c>
      <c r="O22" s="8">
        <f>N22-N7</f>
        <v>79.470000000000013</v>
      </c>
    </row>
    <row r="23" spans="2:15" ht="24.75" customHeight="1">
      <c r="B23" s="7">
        <f>RANK(N23,N7:N24,1)</f>
        <v>17</v>
      </c>
      <c r="C23" s="3">
        <v>10</v>
      </c>
      <c r="D23" s="3" t="s">
        <v>20</v>
      </c>
      <c r="E23" s="3" t="s">
        <v>38</v>
      </c>
      <c r="F23" s="3">
        <v>137.63999999999999</v>
      </c>
      <c r="G23" s="3">
        <v>352</v>
      </c>
      <c r="H23" s="3">
        <f t="shared" si="0"/>
        <v>489.64</v>
      </c>
      <c r="I23" s="3">
        <f>RANK(H23,H14:H31,1)</f>
        <v>12</v>
      </c>
      <c r="J23" s="3">
        <v>207.8</v>
      </c>
      <c r="K23" s="3">
        <v>56</v>
      </c>
      <c r="L23" s="3">
        <f t="shared" si="1"/>
        <v>263.8</v>
      </c>
      <c r="M23" s="3">
        <f>RANK(L23,L14:L31,1)</f>
        <v>11</v>
      </c>
      <c r="N23" s="3">
        <f t="shared" si="2"/>
        <v>263.8</v>
      </c>
      <c r="O23" s="8">
        <f>N23-N7</f>
        <v>169.16000000000003</v>
      </c>
    </row>
    <row r="24" spans="2:15" ht="24.75" customHeight="1" thickBot="1">
      <c r="B24" s="9">
        <f>RANK(N24,N7:N24,1)</f>
        <v>18</v>
      </c>
      <c r="C24" s="10">
        <v>14</v>
      </c>
      <c r="D24" s="10" t="s">
        <v>48</v>
      </c>
      <c r="E24" s="10" t="s">
        <v>38</v>
      </c>
      <c r="F24" s="10">
        <v>117.93</v>
      </c>
      <c r="G24" s="10">
        <v>700</v>
      </c>
      <c r="H24" s="10">
        <f t="shared" si="0"/>
        <v>817.93000000000006</v>
      </c>
      <c r="I24" s="10">
        <f>RANK(H24,H11:H28,1)</f>
        <v>14</v>
      </c>
      <c r="J24" s="10">
        <v>128.96</v>
      </c>
      <c r="K24" s="10">
        <v>450</v>
      </c>
      <c r="L24" s="10">
        <f t="shared" si="1"/>
        <v>578.96</v>
      </c>
      <c r="M24" s="10">
        <f>RANK(L24,L11:L28,1)</f>
        <v>14</v>
      </c>
      <c r="N24" s="10">
        <f t="shared" si="2"/>
        <v>578.96</v>
      </c>
      <c r="O24" s="11">
        <f>N24-N7</f>
        <v>484.32000000000005</v>
      </c>
    </row>
    <row r="26" spans="2:15" ht="14.25" thickBot="1"/>
    <row r="27" spans="2:15" ht="37.5" customHeight="1" thickBot="1">
      <c r="F27" s="12" t="s">
        <v>43</v>
      </c>
      <c r="G27" s="15"/>
      <c r="H27" s="16"/>
    </row>
    <row r="29" spans="2:15" ht="24.75" customHeight="1">
      <c r="B29" s="7" t="s">
        <v>1</v>
      </c>
      <c r="C29" s="3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1</v>
      </c>
      <c r="J29" s="3" t="s">
        <v>5</v>
      </c>
      <c r="K29" s="3" t="s">
        <v>6</v>
      </c>
      <c r="L29" s="3" t="s">
        <v>7</v>
      </c>
      <c r="M29" s="3" t="s">
        <v>1</v>
      </c>
      <c r="N29" s="3" t="s">
        <v>5</v>
      </c>
      <c r="O29" s="8" t="s">
        <v>8</v>
      </c>
    </row>
    <row r="30" spans="2:15" ht="24.75" customHeight="1">
      <c r="B30" s="7">
        <f>RANK(N30,N30:N47,1)</f>
        <v>1</v>
      </c>
      <c r="C30" s="3">
        <v>1</v>
      </c>
      <c r="D30" s="3" t="s">
        <v>13</v>
      </c>
      <c r="E30" s="3" t="s">
        <v>36</v>
      </c>
      <c r="F30" s="3">
        <v>97.17</v>
      </c>
      <c r="G30" s="3">
        <v>0</v>
      </c>
      <c r="H30" s="3">
        <f t="shared" ref="H30:H40" si="3">SUM(F30:G30)</f>
        <v>97.17</v>
      </c>
      <c r="I30" s="3">
        <f>RANK(H30,H30:H47,1)</f>
        <v>1</v>
      </c>
      <c r="J30" s="3">
        <v>94.64</v>
      </c>
      <c r="K30" s="3">
        <v>0</v>
      </c>
      <c r="L30" s="3">
        <f t="shared" ref="L30:L40" si="4">SUM(J30:K30)</f>
        <v>94.64</v>
      </c>
      <c r="M30" s="3">
        <f>RANK(L30,L30:L47,1)</f>
        <v>1</v>
      </c>
      <c r="N30" s="3">
        <f t="shared" ref="N30:N40" si="5">MIN(H30,L30)</f>
        <v>94.64</v>
      </c>
      <c r="O30" s="8">
        <v>0</v>
      </c>
    </row>
    <row r="31" spans="2:15" ht="24.75" customHeight="1">
      <c r="B31" s="7">
        <f>RANK(N31,N30:N47,1)</f>
        <v>2</v>
      </c>
      <c r="C31" s="3">
        <v>2</v>
      </c>
      <c r="D31" s="3" t="s">
        <v>14</v>
      </c>
      <c r="E31" s="3" t="s">
        <v>37</v>
      </c>
      <c r="F31" s="3">
        <v>98.77</v>
      </c>
      <c r="G31" s="3">
        <v>0</v>
      </c>
      <c r="H31" s="3">
        <f t="shared" si="3"/>
        <v>98.77</v>
      </c>
      <c r="I31" s="3">
        <f>RANK(H31,H30:H47,1)</f>
        <v>2</v>
      </c>
      <c r="J31" s="3">
        <v>99.23</v>
      </c>
      <c r="K31" s="3">
        <v>0</v>
      </c>
      <c r="L31" s="3">
        <f t="shared" si="4"/>
        <v>99.23</v>
      </c>
      <c r="M31" s="3">
        <f>RANK(L31,L30:L47,1)</f>
        <v>2</v>
      </c>
      <c r="N31" s="3">
        <f t="shared" si="5"/>
        <v>98.77</v>
      </c>
      <c r="O31" s="8">
        <f>N31-N30</f>
        <v>4.1299999999999955</v>
      </c>
    </row>
    <row r="32" spans="2:15" ht="24.75" customHeight="1">
      <c r="B32" s="7">
        <f>RANK(N32,N28:N45,1)</f>
        <v>3</v>
      </c>
      <c r="C32" s="3">
        <v>5</v>
      </c>
      <c r="D32" s="3" t="s">
        <v>17</v>
      </c>
      <c r="E32" s="3" t="s">
        <v>41</v>
      </c>
      <c r="F32" s="3">
        <v>113.99</v>
      </c>
      <c r="G32" s="3">
        <v>2</v>
      </c>
      <c r="H32" s="3">
        <f t="shared" si="3"/>
        <v>115.99</v>
      </c>
      <c r="I32" s="3">
        <f>RANK(H32,H28:H45,1)</f>
        <v>4</v>
      </c>
      <c r="J32" s="3">
        <v>109.17</v>
      </c>
      <c r="K32" s="3">
        <v>0</v>
      </c>
      <c r="L32" s="3">
        <f t="shared" si="4"/>
        <v>109.17</v>
      </c>
      <c r="M32" s="3">
        <f>RANK(L32,L28:L45,1)</f>
        <v>3</v>
      </c>
      <c r="N32" s="3">
        <f t="shared" si="5"/>
        <v>109.17</v>
      </c>
      <c r="O32" s="8">
        <f>N32-N30</f>
        <v>14.530000000000001</v>
      </c>
    </row>
    <row r="33" spans="2:15" ht="24.75" customHeight="1">
      <c r="B33" s="7">
        <f>RANK(N33,N28:N45,1)</f>
        <v>4</v>
      </c>
      <c r="C33" s="3">
        <v>13</v>
      </c>
      <c r="D33" s="3" t="s">
        <v>28</v>
      </c>
      <c r="E33" s="3" t="s">
        <v>29</v>
      </c>
      <c r="F33" s="3">
        <v>113.76</v>
      </c>
      <c r="G33" s="3">
        <v>2</v>
      </c>
      <c r="H33" s="3">
        <f t="shared" si="3"/>
        <v>115.76</v>
      </c>
      <c r="I33" s="3">
        <f>RANK(H33,H22:H38,1)</f>
        <v>3</v>
      </c>
      <c r="J33" s="3">
        <v>118.7</v>
      </c>
      <c r="K33" s="3">
        <v>2</v>
      </c>
      <c r="L33" s="3">
        <f t="shared" si="4"/>
        <v>120.7</v>
      </c>
      <c r="M33" s="3">
        <f>RANK(L33,L22:L38,1)</f>
        <v>6</v>
      </c>
      <c r="N33" s="3">
        <f t="shared" si="5"/>
        <v>115.76</v>
      </c>
      <c r="O33" s="8">
        <f>N33-N30</f>
        <v>21.120000000000005</v>
      </c>
    </row>
    <row r="34" spans="2:15" ht="24.75" customHeight="1">
      <c r="B34" s="7">
        <f>RANK(N34,N28:N45,1)</f>
        <v>5</v>
      </c>
      <c r="C34" s="3">
        <v>7</v>
      </c>
      <c r="D34" s="3" t="s">
        <v>50</v>
      </c>
      <c r="E34" s="3" t="s">
        <v>31</v>
      </c>
      <c r="F34" s="3">
        <v>112.42</v>
      </c>
      <c r="G34" s="3">
        <v>52</v>
      </c>
      <c r="H34" s="3">
        <f t="shared" si="3"/>
        <v>164.42000000000002</v>
      </c>
      <c r="I34" s="3">
        <f>RANK(H34,H29:H46,1)</f>
        <v>7</v>
      </c>
      <c r="J34" s="3">
        <v>117.69</v>
      </c>
      <c r="K34" s="3">
        <v>2</v>
      </c>
      <c r="L34" s="3">
        <f t="shared" si="4"/>
        <v>119.69</v>
      </c>
      <c r="M34" s="3">
        <f>RANK(L34,L29:L46,1)</f>
        <v>4</v>
      </c>
      <c r="N34" s="3">
        <f t="shared" si="5"/>
        <v>119.69</v>
      </c>
      <c r="O34" s="8">
        <f>N34-N30</f>
        <v>25.049999999999997</v>
      </c>
    </row>
    <row r="35" spans="2:15" ht="24.75" customHeight="1">
      <c r="B35" s="7">
        <f>RANK(N35,N28:N45,1)</f>
        <v>6</v>
      </c>
      <c r="C35" s="3">
        <v>12</v>
      </c>
      <c r="D35" s="3" t="s">
        <v>22</v>
      </c>
      <c r="E35" s="3" t="s">
        <v>40</v>
      </c>
      <c r="F35" s="3">
        <v>132.21</v>
      </c>
      <c r="G35" s="3">
        <v>2</v>
      </c>
      <c r="H35" s="3">
        <f t="shared" si="3"/>
        <v>134.21</v>
      </c>
      <c r="I35" s="3">
        <f>RANK(H35,H24:H41,1)</f>
        <v>5</v>
      </c>
      <c r="J35" s="3">
        <v>117.78</v>
      </c>
      <c r="K35" s="3">
        <v>2</v>
      </c>
      <c r="L35" s="3">
        <f t="shared" si="4"/>
        <v>119.78</v>
      </c>
      <c r="M35" s="3">
        <f>RANK(L35,L24:L41,1)</f>
        <v>5</v>
      </c>
      <c r="N35" s="3">
        <f t="shared" si="5"/>
        <v>119.78</v>
      </c>
      <c r="O35" s="8">
        <f>N35-N30</f>
        <v>25.14</v>
      </c>
    </row>
    <row r="36" spans="2:15" ht="24.75" customHeight="1">
      <c r="B36" s="7">
        <f>RANK(N36,N26:N43,1)</f>
        <v>7</v>
      </c>
      <c r="C36" s="3">
        <v>11</v>
      </c>
      <c r="D36" s="3" t="s">
        <v>21</v>
      </c>
      <c r="E36" s="3" t="s">
        <v>38</v>
      </c>
      <c r="F36" s="3">
        <v>141.63999999999999</v>
      </c>
      <c r="G36" s="3">
        <v>54</v>
      </c>
      <c r="H36" s="3">
        <f t="shared" si="3"/>
        <v>195.64</v>
      </c>
      <c r="I36" s="3">
        <f>RANK(H36,H26:H43,1)</f>
        <v>8</v>
      </c>
      <c r="J36" s="3">
        <v>127.49</v>
      </c>
      <c r="K36" s="3">
        <v>6</v>
      </c>
      <c r="L36" s="3">
        <f t="shared" si="4"/>
        <v>133.49</v>
      </c>
      <c r="M36" s="3">
        <f>RANK(L36,L26:L43,1)</f>
        <v>7</v>
      </c>
      <c r="N36" s="3">
        <f t="shared" si="5"/>
        <v>133.49</v>
      </c>
      <c r="O36" s="8">
        <f>N36-N30</f>
        <v>38.850000000000009</v>
      </c>
    </row>
    <row r="37" spans="2:15" ht="24.75" customHeight="1">
      <c r="B37" s="7">
        <f>RANK(N37,N26:N43,1)</f>
        <v>8</v>
      </c>
      <c r="C37" s="3">
        <v>4</v>
      </c>
      <c r="D37" s="3" t="s">
        <v>16</v>
      </c>
      <c r="E37" s="3" t="s">
        <v>30</v>
      </c>
      <c r="F37" s="3">
        <v>140.94999999999999</v>
      </c>
      <c r="G37" s="3">
        <v>54</v>
      </c>
      <c r="H37" s="3">
        <f t="shared" si="3"/>
        <v>194.95</v>
      </c>
      <c r="I37" s="3">
        <f>RANK(H37,H34:H51,1)</f>
        <v>6</v>
      </c>
      <c r="J37" s="3">
        <v>141.12</v>
      </c>
      <c r="K37" s="3">
        <v>6</v>
      </c>
      <c r="L37" s="3">
        <f t="shared" si="4"/>
        <v>147.12</v>
      </c>
      <c r="M37" s="3">
        <f>RANK(L37,L34:L51,1)</f>
        <v>6</v>
      </c>
      <c r="N37" s="3">
        <f t="shared" si="5"/>
        <v>147.12</v>
      </c>
      <c r="O37" s="8">
        <f>N37-N30</f>
        <v>52.480000000000004</v>
      </c>
    </row>
    <row r="38" spans="2:15" ht="24.75" customHeight="1">
      <c r="B38" s="7">
        <f>RANK(N38,N24:N41,1)</f>
        <v>9</v>
      </c>
      <c r="C38" s="3">
        <v>3</v>
      </c>
      <c r="D38" s="3" t="s">
        <v>15</v>
      </c>
      <c r="E38" s="3" t="s">
        <v>39</v>
      </c>
      <c r="F38" s="3">
        <v>157.41999999999999</v>
      </c>
      <c r="G38" s="3">
        <v>54</v>
      </c>
      <c r="H38" s="3">
        <f t="shared" si="3"/>
        <v>211.42</v>
      </c>
      <c r="I38" s="3">
        <f>RANK(H38,H36:H53,1)</f>
        <v>7</v>
      </c>
      <c r="J38" s="3">
        <v>155.84</v>
      </c>
      <c r="K38" s="3">
        <v>4</v>
      </c>
      <c r="L38" s="3">
        <f t="shared" si="4"/>
        <v>159.84</v>
      </c>
      <c r="M38" s="3">
        <f>RANK(L38,L36:L53,1)</f>
        <v>5</v>
      </c>
      <c r="N38" s="3">
        <f t="shared" si="5"/>
        <v>159.84</v>
      </c>
      <c r="O38" s="8">
        <f>N38-N30</f>
        <v>65.2</v>
      </c>
    </row>
    <row r="39" spans="2:15" ht="24.75" customHeight="1">
      <c r="B39" s="7">
        <f>RANK(N39,N23:N40,1)</f>
        <v>10</v>
      </c>
      <c r="C39" s="3">
        <v>10</v>
      </c>
      <c r="D39" s="3" t="s">
        <v>20</v>
      </c>
      <c r="E39" s="3" t="s">
        <v>38</v>
      </c>
      <c r="F39" s="3">
        <v>137.63999999999999</v>
      </c>
      <c r="G39" s="3">
        <v>352</v>
      </c>
      <c r="H39" s="3">
        <f t="shared" si="3"/>
        <v>489.64</v>
      </c>
      <c r="I39" s="3">
        <f>RANK(H39,H30:H47,1)</f>
        <v>12</v>
      </c>
      <c r="J39" s="3">
        <v>207.8</v>
      </c>
      <c r="K39" s="3">
        <v>56</v>
      </c>
      <c r="L39" s="3">
        <f t="shared" si="4"/>
        <v>263.8</v>
      </c>
      <c r="M39" s="3">
        <f>RANK(L39,L30:L47,1)</f>
        <v>12</v>
      </c>
      <c r="N39" s="3">
        <f t="shared" si="5"/>
        <v>263.8</v>
      </c>
      <c r="O39" s="8">
        <f>N39-N30</f>
        <v>169.16000000000003</v>
      </c>
    </row>
    <row r="40" spans="2:15" ht="24.75" customHeight="1" thickBot="1">
      <c r="B40" s="9">
        <f>RANK(N40,N23:N40,1)</f>
        <v>12</v>
      </c>
      <c r="C40" s="10">
        <v>14</v>
      </c>
      <c r="D40" s="10" t="s">
        <v>48</v>
      </c>
      <c r="E40" s="10" t="s">
        <v>38</v>
      </c>
      <c r="F40" s="10">
        <v>117.93</v>
      </c>
      <c r="G40" s="10">
        <v>700</v>
      </c>
      <c r="H40" s="10">
        <f t="shared" si="3"/>
        <v>817.93000000000006</v>
      </c>
      <c r="I40" s="10">
        <f>RANK(H40,H27:H44,1)</f>
        <v>11</v>
      </c>
      <c r="J40" s="10">
        <v>128.96</v>
      </c>
      <c r="K40" s="10">
        <v>450</v>
      </c>
      <c r="L40" s="10">
        <f t="shared" si="4"/>
        <v>578.96</v>
      </c>
      <c r="M40" s="10">
        <f>RANK(L40,L27:L44,1)</f>
        <v>11</v>
      </c>
      <c r="N40" s="10">
        <f t="shared" si="5"/>
        <v>578.96</v>
      </c>
      <c r="O40" s="11">
        <f>N40-N30</f>
        <v>484.32000000000005</v>
      </c>
    </row>
    <row r="42" spans="2:15" ht="14.25" thickBot="1"/>
    <row r="43" spans="2:15" ht="38.25" customHeight="1" thickBot="1">
      <c r="F43" s="12" t="s">
        <v>44</v>
      </c>
      <c r="G43" s="13"/>
      <c r="H43" s="14"/>
    </row>
    <row r="45" spans="2:15" ht="24.75" customHeight="1">
      <c r="B45" s="7">
        <f>RANK(N45,N45:N46,1)</f>
        <v>1</v>
      </c>
      <c r="C45" s="3">
        <v>15</v>
      </c>
      <c r="D45" s="3" t="s">
        <v>23</v>
      </c>
      <c r="E45" s="3" t="s">
        <v>34</v>
      </c>
      <c r="F45" s="3">
        <v>130.04</v>
      </c>
      <c r="G45" s="3">
        <v>4</v>
      </c>
      <c r="H45" s="3">
        <f>SUM(F45:G45)</f>
        <v>134.04</v>
      </c>
      <c r="I45" s="3">
        <f>RANK(H45,H31:H48,1)</f>
        <v>4</v>
      </c>
      <c r="J45" s="3">
        <v>121.43</v>
      </c>
      <c r="K45" s="3">
        <v>2</v>
      </c>
      <c r="L45" s="3">
        <f>SUM(J45:K45)</f>
        <v>123.43</v>
      </c>
      <c r="M45" s="3">
        <f>RANK(L45,L31:L48,1)</f>
        <v>6</v>
      </c>
      <c r="N45" s="3">
        <f>MIN(H45,L45)</f>
        <v>123.43</v>
      </c>
      <c r="O45" s="8">
        <f>N45-N45</f>
        <v>0</v>
      </c>
    </row>
    <row r="46" spans="2:15" ht="24.75" customHeight="1">
      <c r="B46" s="7">
        <f>RANK(N46,N45:N46,1)</f>
        <v>2</v>
      </c>
      <c r="C46" s="3">
        <v>8</v>
      </c>
      <c r="D46" s="3" t="s">
        <v>18</v>
      </c>
      <c r="E46" s="3" t="s">
        <v>31</v>
      </c>
      <c r="F46" s="3">
        <v>170.11</v>
      </c>
      <c r="G46" s="3">
        <v>4</v>
      </c>
      <c r="H46" s="3">
        <f>SUM(F46:G46)</f>
        <v>174.11</v>
      </c>
      <c r="I46" s="3">
        <f>RANK(H46,H40:H57,1)</f>
        <v>5</v>
      </c>
      <c r="J46" s="3">
        <v>173.03</v>
      </c>
      <c r="K46" s="3">
        <v>54</v>
      </c>
      <c r="L46" s="3">
        <f>SUM(J46:K46)</f>
        <v>227.03</v>
      </c>
      <c r="M46" s="3">
        <f>RANK(L46,L40:L57,1)</f>
        <v>4</v>
      </c>
      <c r="N46" s="3">
        <f>MIN(H46,L46)</f>
        <v>174.11</v>
      </c>
      <c r="O46" s="8">
        <f>N46-N45</f>
        <v>50.680000000000007</v>
      </c>
    </row>
    <row r="48" spans="2:15" ht="14.25" thickBot="1"/>
    <row r="49" spans="2:15" ht="38.25" customHeight="1" thickBot="1">
      <c r="F49" s="12" t="s">
        <v>45</v>
      </c>
      <c r="G49" s="15"/>
      <c r="H49" s="16"/>
    </row>
    <row r="51" spans="2:15" ht="24.75" customHeight="1">
      <c r="B51" s="7">
        <f>RANK(N51,N51:N52,1)</f>
        <v>1</v>
      </c>
      <c r="C51" s="3">
        <v>16</v>
      </c>
      <c r="D51" s="3" t="s">
        <v>24</v>
      </c>
      <c r="E51" s="3" t="s">
        <v>32</v>
      </c>
      <c r="F51" s="3">
        <v>103.18</v>
      </c>
      <c r="G51" s="3">
        <v>4</v>
      </c>
      <c r="H51" s="3">
        <f>SUM(F51:G51)</f>
        <v>107.18</v>
      </c>
      <c r="I51" s="3">
        <f>RANK(H51,H43:H53,1)</f>
        <v>1</v>
      </c>
      <c r="J51" s="3">
        <v>99.3</v>
      </c>
      <c r="K51" s="3">
        <v>0</v>
      </c>
      <c r="L51" s="3">
        <f>SUM(J51:K51)</f>
        <v>99.3</v>
      </c>
      <c r="M51" s="3">
        <f>RANK(L51,L43:L53,1)</f>
        <v>1</v>
      </c>
      <c r="N51" s="3">
        <f>MIN(H51,L51)</f>
        <v>99.3</v>
      </c>
      <c r="O51" s="8">
        <f>N51-N51</f>
        <v>0</v>
      </c>
    </row>
    <row r="52" spans="2:15" ht="24.75" customHeight="1">
      <c r="B52" s="7">
        <f>RANK(N52,N51:N52,1)</f>
        <v>2</v>
      </c>
      <c r="C52" s="3">
        <v>18</v>
      </c>
      <c r="D52" s="3" t="s">
        <v>26</v>
      </c>
      <c r="E52" s="3" t="s">
        <v>42</v>
      </c>
      <c r="F52" s="3">
        <v>147.02000000000001</v>
      </c>
      <c r="G52" s="3">
        <v>6</v>
      </c>
      <c r="H52" s="3">
        <f>SUM(F52:G52)</f>
        <v>153.02000000000001</v>
      </c>
      <c r="I52" s="3">
        <f>RANK(H52,H35:H52,1)</f>
        <v>4</v>
      </c>
      <c r="J52" s="3">
        <v>147.66999999999999</v>
      </c>
      <c r="K52" s="3">
        <v>252</v>
      </c>
      <c r="L52" s="3">
        <f>SUM(J52:K52)</f>
        <v>399.66999999999996</v>
      </c>
      <c r="M52" s="3">
        <f>RANK(L52,L35:L52,1)</f>
        <v>9</v>
      </c>
      <c r="N52" s="3">
        <f>MIN(H52,L52)</f>
        <v>153.02000000000001</v>
      </c>
      <c r="O52" s="8">
        <f>N52-N51</f>
        <v>53.720000000000013</v>
      </c>
    </row>
    <row r="54" spans="2:15" ht="14.25" thickBot="1"/>
    <row r="55" spans="2:15" ht="38.25" customHeight="1" thickBot="1">
      <c r="F55" s="12" t="s">
        <v>46</v>
      </c>
      <c r="G55" s="13"/>
      <c r="H55" s="14"/>
    </row>
    <row r="57" spans="2:15" ht="24.75" customHeight="1">
      <c r="B57" s="7">
        <f>RANK(N57,N57:N58,1)</f>
        <v>1</v>
      </c>
      <c r="C57" s="3">
        <v>17</v>
      </c>
      <c r="D57" s="3" t="s">
        <v>25</v>
      </c>
      <c r="E57" s="3" t="s">
        <v>35</v>
      </c>
      <c r="F57" s="3">
        <v>102.84</v>
      </c>
      <c r="G57" s="3">
        <v>0</v>
      </c>
      <c r="H57" s="3">
        <f>SUM(F57:G57)</f>
        <v>102.84</v>
      </c>
      <c r="I57" s="3">
        <f>RANK(H57,H48:H58,1)</f>
        <v>1</v>
      </c>
      <c r="J57" s="3">
        <v>100.92</v>
      </c>
      <c r="K57" s="3">
        <v>2</v>
      </c>
      <c r="L57" s="3">
        <f>SUM(J57:K57)</f>
        <v>102.92</v>
      </c>
      <c r="M57" s="3">
        <f>RANK(L57,L48:L58,1)</f>
        <v>2</v>
      </c>
      <c r="N57" s="3">
        <f>MIN(H57,L57)</f>
        <v>102.84</v>
      </c>
      <c r="O57" s="8">
        <f>N57-N57</f>
        <v>0</v>
      </c>
    </row>
    <row r="58" spans="2:15" ht="24.75" customHeight="1">
      <c r="B58" s="7">
        <f>RANK(N58,N57:N58,1)</f>
        <v>2</v>
      </c>
      <c r="C58" s="4" t="s">
        <v>12</v>
      </c>
      <c r="D58" s="3" t="s">
        <v>19</v>
      </c>
      <c r="E58" s="3" t="s">
        <v>33</v>
      </c>
      <c r="F58" s="3">
        <v>120.59</v>
      </c>
      <c r="G58" s="3">
        <v>4</v>
      </c>
      <c r="H58" s="3">
        <f>SUM(F58:G58)</f>
        <v>124.59</v>
      </c>
      <c r="I58" s="3">
        <f>RANK(H58,H50:H67,1)</f>
        <v>3</v>
      </c>
      <c r="J58" s="3">
        <v>120.74</v>
      </c>
      <c r="K58" s="3">
        <v>6</v>
      </c>
      <c r="L58" s="3">
        <f>SUM(J58:K58)</f>
        <v>126.74</v>
      </c>
      <c r="M58" s="3">
        <f>RANK(L58,L50:L67,1)</f>
        <v>3</v>
      </c>
      <c r="N58" s="3">
        <f>MIN(H58,L58)</f>
        <v>124.59</v>
      </c>
      <c r="O58" s="8">
        <f>N58-N57</f>
        <v>21.75</v>
      </c>
    </row>
    <row r="60" spans="2:15" ht="14.25" thickBot="1"/>
    <row r="61" spans="2:15" ht="38.25" customHeight="1" thickBot="1">
      <c r="F61" s="12" t="s">
        <v>47</v>
      </c>
      <c r="G61" s="15"/>
      <c r="H61" s="16"/>
    </row>
    <row r="63" spans="2:15" ht="24.75" customHeight="1">
      <c r="B63" s="7">
        <f>RANK(N63,N63,1)</f>
        <v>1</v>
      </c>
      <c r="C63" s="3">
        <v>9</v>
      </c>
      <c r="D63" s="3" t="s">
        <v>27</v>
      </c>
      <c r="E63" s="3" t="s">
        <v>32</v>
      </c>
      <c r="F63" s="3">
        <v>153.79</v>
      </c>
      <c r="G63" s="3">
        <v>2</v>
      </c>
      <c r="H63" s="3">
        <f>SUM(F63:G63)</f>
        <v>155.79</v>
      </c>
      <c r="I63" s="3">
        <f>RANK(H63,H56:H73,1)</f>
        <v>3</v>
      </c>
      <c r="J63" s="3">
        <v>165.16</v>
      </c>
      <c r="K63" s="3">
        <v>6</v>
      </c>
      <c r="L63" s="3">
        <f>SUM(J63:K63)</f>
        <v>171.16</v>
      </c>
      <c r="M63" s="3">
        <f>RANK(L63,L56:L73,1)</f>
        <v>3</v>
      </c>
      <c r="N63" s="3">
        <f>MIN(H63,L63)</f>
        <v>155.79</v>
      </c>
      <c r="O63" s="8">
        <f>N63-N63</f>
        <v>0</v>
      </c>
    </row>
  </sheetData>
  <sortState ref="B7:O24">
    <sortCondition ref="B7:B24"/>
  </sortState>
  <mergeCells count="9">
    <mergeCell ref="J5:M5"/>
    <mergeCell ref="N5:O5"/>
    <mergeCell ref="C2:N3"/>
    <mergeCell ref="F27:H27"/>
    <mergeCell ref="F43:H43"/>
    <mergeCell ref="F49:H49"/>
    <mergeCell ref="F55:H55"/>
    <mergeCell ref="F61:H61"/>
    <mergeCell ref="F5:I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5"/>
  <sheetViews>
    <sheetView workbookViewId="0">
      <selection activeCell="C8" sqref="C8"/>
    </sheetView>
  </sheetViews>
  <sheetFormatPr defaultRowHeight="13.5"/>
  <sheetData>
    <row r="2" spans="2:14" ht="13.5" customHeight="1">
      <c r="B2" s="1"/>
      <c r="C2" s="2"/>
      <c r="D2" s="2"/>
      <c r="E2" s="2"/>
      <c r="F2" s="2"/>
    </row>
    <row r="3" spans="2:14">
      <c r="B3" s="2"/>
      <c r="C3" s="2"/>
      <c r="D3" s="2"/>
      <c r="E3" s="2"/>
      <c r="F3" s="2"/>
    </row>
    <row r="5" spans="2:14">
      <c r="E5" s="27"/>
      <c r="F5" s="27"/>
      <c r="G5" s="27"/>
      <c r="H5" s="27"/>
      <c r="I5" s="27"/>
      <c r="J5" s="27"/>
      <c r="K5" s="27"/>
      <c r="L5" s="27"/>
      <c r="M5" s="27"/>
      <c r="N5" s="27"/>
    </row>
  </sheetData>
  <mergeCells count="3">
    <mergeCell ref="E5:H5"/>
    <mergeCell ref="I5:L5"/>
    <mergeCell ref="M5:N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ichigo</dc:creator>
  <cp:lastModifiedBy>ichigo</cp:lastModifiedBy>
  <dcterms:created xsi:type="dcterms:W3CDTF">2011-07-11T08:22:23Z</dcterms:created>
  <dcterms:modified xsi:type="dcterms:W3CDTF">2011-07-11T13:48:14Z</dcterms:modified>
</cp:coreProperties>
</file>