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まいど\My Pictures\般\"/>
    </mc:Choice>
  </mc:AlternateContent>
  <bookViews>
    <workbookView xWindow="0" yWindow="0" windowWidth="20460" windowHeight="5955"/>
  </bookViews>
  <sheets>
    <sheet name="Sheet2" sheetId="2" r:id="rId1"/>
  </sheets>
  <calcPr calcId="152511" iterate="1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8" i="2" l="1"/>
  <c r="K231" i="2" s="1"/>
  <c r="K234" i="2" s="1"/>
  <c r="K237" i="2" s="1"/>
  <c r="K240" i="2" s="1"/>
  <c r="K243" i="2" s="1"/>
  <c r="K246" i="2" s="1"/>
  <c r="K249" i="2" s="1"/>
  <c r="K252" i="2" s="1"/>
  <c r="K225" i="2"/>
  <c r="K224" i="2"/>
  <c r="K227" i="2" s="1"/>
  <c r="L286" i="2"/>
  <c r="L285" i="2"/>
  <c r="L283" i="2"/>
  <c r="L282" i="2"/>
  <c r="L280" i="2"/>
  <c r="L279" i="2"/>
  <c r="L277" i="2"/>
  <c r="L276" i="2"/>
  <c r="L274" i="2"/>
  <c r="L273" i="2"/>
  <c r="L271" i="2"/>
  <c r="L270" i="2"/>
  <c r="L268" i="2"/>
  <c r="L267" i="2"/>
  <c r="L265" i="2"/>
  <c r="L264" i="2"/>
  <c r="L262" i="2"/>
  <c r="L261" i="2"/>
  <c r="L259" i="2"/>
  <c r="J259" i="2"/>
  <c r="L258" i="2"/>
  <c r="J258" i="2"/>
  <c r="L256" i="2"/>
  <c r="K256" i="2"/>
  <c r="J256" i="2"/>
  <c r="L255" i="2"/>
  <c r="K255" i="2"/>
  <c r="J255" i="2"/>
  <c r="L252" i="2"/>
  <c r="L251" i="2"/>
  <c r="L249" i="2"/>
  <c r="L248" i="2"/>
  <c r="L246" i="2"/>
  <c r="L245" i="2"/>
  <c r="L243" i="2"/>
  <c r="L242" i="2"/>
  <c r="L240" i="2"/>
  <c r="L239" i="2"/>
  <c r="L237" i="2"/>
  <c r="L236" i="2"/>
  <c r="L234" i="2"/>
  <c r="L233" i="2"/>
  <c r="L231" i="2"/>
  <c r="L230" i="2"/>
  <c r="L228" i="2"/>
  <c r="J262" i="2"/>
  <c r="L227" i="2"/>
  <c r="L225" i="2"/>
  <c r="L224" i="2"/>
  <c r="J225" i="2"/>
  <c r="K259" i="2" s="1"/>
  <c r="J224" i="2"/>
  <c r="K258" i="2" s="1"/>
  <c r="L153" i="2"/>
  <c r="C169" i="2"/>
  <c r="C172" i="2" s="1"/>
  <c r="C175" i="2" s="1"/>
  <c r="C178" i="2" s="1"/>
  <c r="C168" i="2"/>
  <c r="C171" i="2" s="1"/>
  <c r="C174" i="2" s="1"/>
  <c r="C177" i="2" s="1"/>
  <c r="C162" i="2"/>
  <c r="C163" i="2" s="1"/>
  <c r="C164" i="2" s="1"/>
  <c r="C165" i="2" s="1"/>
  <c r="C166" i="2" s="1"/>
  <c r="B160" i="2"/>
  <c r="B166" i="2" s="1"/>
  <c r="A160" i="2"/>
  <c r="A166" i="2" s="1"/>
  <c r="B159" i="2"/>
  <c r="B165" i="2" s="1"/>
  <c r="A159" i="2"/>
  <c r="A165" i="2" s="1"/>
  <c r="A158" i="2"/>
  <c r="A164" i="2" s="1"/>
  <c r="B158" i="2"/>
  <c r="B164" i="2" s="1"/>
  <c r="B175" i="2" s="1"/>
  <c r="A157" i="2"/>
  <c r="A163" i="2" s="1"/>
  <c r="B157" i="2"/>
  <c r="B163" i="2" s="1"/>
  <c r="B172" i="2" s="1"/>
  <c r="B156" i="2"/>
  <c r="B162" i="2" s="1"/>
  <c r="A156" i="2"/>
  <c r="A162" i="2" s="1"/>
  <c r="C156" i="2"/>
  <c r="C157" i="2" s="1"/>
  <c r="C158" i="2" s="1"/>
  <c r="C159" i="2" s="1"/>
  <c r="C160" i="2" s="1"/>
  <c r="R18" i="2"/>
  <c r="Q19" i="2" s="1"/>
  <c r="P20" i="2" s="1"/>
  <c r="R22" i="2"/>
  <c r="R24" i="2" s="1"/>
  <c r="Q25" i="2" s="1"/>
  <c r="R17" i="2"/>
  <c r="Q16" i="2"/>
  <c r="P15" i="2"/>
  <c r="C34" i="2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33" i="2"/>
  <c r="G182" i="2"/>
  <c r="H182" i="2" s="1"/>
  <c r="H181" i="2"/>
  <c r="J181" i="2" s="1"/>
  <c r="J136" i="2"/>
  <c r="L134" i="2"/>
  <c r="L133" i="2"/>
  <c r="K133" i="2"/>
  <c r="L131" i="2"/>
  <c r="L130" i="2"/>
  <c r="K130" i="2"/>
  <c r="L128" i="2"/>
  <c r="L127" i="2"/>
  <c r="K127" i="2"/>
  <c r="L125" i="2"/>
  <c r="L124" i="2"/>
  <c r="K124" i="2"/>
  <c r="J124" i="2"/>
  <c r="L122" i="2"/>
  <c r="L121" i="2"/>
  <c r="K121" i="2"/>
  <c r="J121" i="2"/>
  <c r="K119" i="2"/>
  <c r="K118" i="2"/>
  <c r="K116" i="2"/>
  <c r="L115" i="2"/>
  <c r="K115" i="2"/>
  <c r="K113" i="2"/>
  <c r="L112" i="2"/>
  <c r="K112" i="2"/>
  <c r="J112" i="2"/>
  <c r="K110" i="2"/>
  <c r="K109" i="2"/>
  <c r="K107" i="2"/>
  <c r="K106" i="2"/>
  <c r="K104" i="2"/>
  <c r="L103" i="2"/>
  <c r="K103" i="2"/>
  <c r="J103" i="2"/>
  <c r="L100" i="2"/>
  <c r="L149" i="2" s="1"/>
  <c r="L99" i="2"/>
  <c r="L148" i="2" s="1"/>
  <c r="J99" i="2"/>
  <c r="K148" i="2" s="1"/>
  <c r="L97" i="2"/>
  <c r="L146" i="2" s="1"/>
  <c r="L96" i="2"/>
  <c r="L145" i="2" s="1"/>
  <c r="J96" i="2"/>
  <c r="K145" i="2" s="1"/>
  <c r="L94" i="2"/>
  <c r="L143" i="2" s="1"/>
  <c r="L93" i="2"/>
  <c r="L142" i="2" s="1"/>
  <c r="J93" i="2"/>
  <c r="K142" i="2" s="1"/>
  <c r="L91" i="2"/>
  <c r="L140" i="2" s="1"/>
  <c r="L90" i="2"/>
  <c r="L139" i="2" s="1"/>
  <c r="J90" i="2"/>
  <c r="K139" i="2" s="1"/>
  <c r="L88" i="2"/>
  <c r="L137" i="2" s="1"/>
  <c r="L87" i="2"/>
  <c r="L136" i="2" s="1"/>
  <c r="K87" i="2"/>
  <c r="J87" i="2"/>
  <c r="K136" i="2" s="1"/>
  <c r="K76" i="2"/>
  <c r="J125" i="2" s="1"/>
  <c r="K75" i="2"/>
  <c r="K90" i="2" s="1"/>
  <c r="J139" i="2" s="1"/>
  <c r="K73" i="2"/>
  <c r="J122" i="2" s="1"/>
  <c r="L67" i="2"/>
  <c r="L116" i="2" s="1"/>
  <c r="L66" i="2"/>
  <c r="L69" i="2" s="1"/>
  <c r="K66" i="2"/>
  <c r="K67" i="2" s="1"/>
  <c r="J116" i="2" s="1"/>
  <c r="L64" i="2"/>
  <c r="L113" i="2" s="1"/>
  <c r="K64" i="2"/>
  <c r="J113" i="2" s="1"/>
  <c r="L57" i="2"/>
  <c r="L60" i="2" s="1"/>
  <c r="L109" i="2" s="1"/>
  <c r="K57" i="2"/>
  <c r="J106" i="2" s="1"/>
  <c r="K55" i="2"/>
  <c r="J104" i="2" s="1"/>
  <c r="L55" i="2"/>
  <c r="L104" i="2" s="1"/>
  <c r="K33" i="2"/>
  <c r="J43" i="2" s="1"/>
  <c r="L43" i="2"/>
  <c r="L40" i="2"/>
  <c r="J40" i="2"/>
  <c r="L36" i="2"/>
  <c r="L46" i="2" s="1"/>
  <c r="L33" i="2"/>
  <c r="L31" i="2"/>
  <c r="L41" i="2" s="1"/>
  <c r="K31" i="2"/>
  <c r="J41" i="2" s="1"/>
  <c r="J31" i="2"/>
  <c r="K41" i="2" s="1"/>
  <c r="J30" i="2"/>
  <c r="K40" i="2" s="1"/>
  <c r="F31" i="2"/>
  <c r="G31" i="2"/>
  <c r="G30" i="2"/>
  <c r="F30" i="2"/>
  <c r="E32" i="2"/>
  <c r="D31" i="2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J228" i="2" l="1"/>
  <c r="J227" i="2"/>
  <c r="J261" i="2"/>
  <c r="K230" i="2"/>
  <c r="K233" i="2" s="1"/>
  <c r="K236" i="2" s="1"/>
  <c r="K239" i="2" s="1"/>
  <c r="K242" i="2" s="1"/>
  <c r="K245" i="2" s="1"/>
  <c r="K248" i="2" s="1"/>
  <c r="K251" i="2" s="1"/>
  <c r="J268" i="2"/>
  <c r="J265" i="2"/>
  <c r="B168" i="2"/>
  <c r="B169" i="2"/>
  <c r="A171" i="2"/>
  <c r="A172" i="2"/>
  <c r="A175" i="2"/>
  <c r="A174" i="2"/>
  <c r="B177" i="2"/>
  <c r="B178" i="2"/>
  <c r="A168" i="2"/>
  <c r="A169" i="2"/>
  <c r="A177" i="2"/>
  <c r="A178" i="2"/>
  <c r="B171" i="2"/>
  <c r="B174" i="2"/>
  <c r="Q24" i="2"/>
  <c r="R25" i="2" s="1"/>
  <c r="P19" i="2"/>
  <c r="L70" i="2"/>
  <c r="L119" i="2" s="1"/>
  <c r="L118" i="2"/>
  <c r="L34" i="2"/>
  <c r="K36" i="2"/>
  <c r="K60" i="2"/>
  <c r="J109" i="2" s="1"/>
  <c r="K69" i="2"/>
  <c r="J76" i="2"/>
  <c r="K88" i="2"/>
  <c r="J137" i="2" s="1"/>
  <c r="K91" i="2"/>
  <c r="J140" i="2" s="1"/>
  <c r="L106" i="2"/>
  <c r="J115" i="2"/>
  <c r="K34" i="2"/>
  <c r="K58" i="2"/>
  <c r="L58" i="2"/>
  <c r="J73" i="2"/>
  <c r="K78" i="2"/>
  <c r="K181" i="2"/>
  <c r="J182" i="2"/>
  <c r="K182" i="2"/>
  <c r="G183" i="2"/>
  <c r="J36" i="2"/>
  <c r="J46" i="2"/>
  <c r="J33" i="2"/>
  <c r="F32" i="2"/>
  <c r="G32" i="2"/>
  <c r="E33" i="2"/>
  <c r="K262" i="2" l="1"/>
  <c r="J231" i="2"/>
  <c r="K261" i="2"/>
  <c r="J230" i="2"/>
  <c r="J271" i="2"/>
  <c r="J264" i="2"/>
  <c r="Q20" i="2"/>
  <c r="P26" i="2" a="1"/>
  <c r="K79" i="2"/>
  <c r="K93" i="2"/>
  <c r="J142" i="2" s="1"/>
  <c r="J127" i="2"/>
  <c r="K81" i="2"/>
  <c r="L107" i="2"/>
  <c r="L61" i="2"/>
  <c r="L110" i="2" s="1"/>
  <c r="K37" i="2"/>
  <c r="J47" i="2" s="1"/>
  <c r="J44" i="2"/>
  <c r="J91" i="2"/>
  <c r="K140" i="2" s="1"/>
  <c r="K125" i="2"/>
  <c r="L44" i="2"/>
  <c r="L37" i="2"/>
  <c r="L47" i="2" s="1"/>
  <c r="J88" i="2"/>
  <c r="K137" i="2" s="1"/>
  <c r="K122" i="2"/>
  <c r="J107" i="2"/>
  <c r="K61" i="2"/>
  <c r="J110" i="2" s="1"/>
  <c r="K70" i="2"/>
  <c r="J119" i="2" s="1"/>
  <c r="J118" i="2"/>
  <c r="H183" i="2"/>
  <c r="G184" i="2"/>
  <c r="J37" i="2"/>
  <c r="K47" i="2" s="1"/>
  <c r="K46" i="2"/>
  <c r="K43" i="2"/>
  <c r="J34" i="2"/>
  <c r="K44" i="2" s="1"/>
  <c r="F33" i="2"/>
  <c r="E34" i="2"/>
  <c r="G33" i="2"/>
  <c r="J234" i="2" l="1"/>
  <c r="K265" i="2"/>
  <c r="K264" i="2"/>
  <c r="J233" i="2"/>
  <c r="J274" i="2"/>
  <c r="J267" i="2"/>
  <c r="Q26" i="2"/>
  <c r="P27" i="2"/>
  <c r="R27" i="2"/>
  <c r="Q28" i="2"/>
  <c r="P26" i="2"/>
  <c r="R26" i="2"/>
  <c r="Q27" i="2"/>
  <c r="P28" i="2"/>
  <c r="R28" i="2"/>
  <c r="J79" i="2"/>
  <c r="J128" i="2"/>
  <c r="K94" i="2"/>
  <c r="J143" i="2" s="1"/>
  <c r="K82" i="2"/>
  <c r="K96" i="2"/>
  <c r="J145" i="2" s="1"/>
  <c r="K84" i="2"/>
  <c r="J130" i="2"/>
  <c r="G185" i="2"/>
  <c r="H184" i="2"/>
  <c r="J183" i="2"/>
  <c r="K183" i="2"/>
  <c r="E35" i="2"/>
  <c r="F34" i="2"/>
  <c r="G34" i="2"/>
  <c r="K268" i="2" l="1"/>
  <c r="J237" i="2"/>
  <c r="K267" i="2"/>
  <c r="J236" i="2"/>
  <c r="J277" i="2"/>
  <c r="J270" i="2"/>
  <c r="J94" i="2"/>
  <c r="K143" i="2" s="1"/>
  <c r="K128" i="2"/>
  <c r="K85" i="2"/>
  <c r="K99" i="2"/>
  <c r="J148" i="2" s="1"/>
  <c r="J133" i="2"/>
  <c r="J82" i="2"/>
  <c r="J131" i="2"/>
  <c r="K97" i="2"/>
  <c r="J146" i="2" s="1"/>
  <c r="J184" i="2"/>
  <c r="K184" i="2"/>
  <c r="G186" i="2"/>
  <c r="H185" i="2"/>
  <c r="E36" i="2"/>
  <c r="F35" i="2"/>
  <c r="G35" i="2"/>
  <c r="J240" i="2" l="1"/>
  <c r="K271" i="2"/>
  <c r="K270" i="2"/>
  <c r="J239" i="2"/>
  <c r="J280" i="2"/>
  <c r="J273" i="2"/>
  <c r="J97" i="2"/>
  <c r="K146" i="2" s="1"/>
  <c r="K131" i="2"/>
  <c r="J85" i="2"/>
  <c r="J134" i="2"/>
  <c r="K100" i="2"/>
  <c r="J149" i="2" s="1"/>
  <c r="J185" i="2"/>
  <c r="K185" i="2"/>
  <c r="G187" i="2"/>
  <c r="H186" i="2"/>
  <c r="E37" i="2"/>
  <c r="F36" i="2"/>
  <c r="G36" i="2"/>
  <c r="K274" i="2" l="1"/>
  <c r="J243" i="2"/>
  <c r="K273" i="2"/>
  <c r="J242" i="2"/>
  <c r="J286" i="2"/>
  <c r="J283" i="2"/>
  <c r="J276" i="2"/>
  <c r="J100" i="2"/>
  <c r="K149" i="2" s="1"/>
  <c r="K134" i="2"/>
  <c r="J186" i="2"/>
  <c r="K186" i="2"/>
  <c r="G188" i="2"/>
  <c r="H187" i="2"/>
  <c r="E38" i="2"/>
  <c r="F37" i="2"/>
  <c r="G37" i="2"/>
  <c r="J246" i="2" l="1"/>
  <c r="K277" i="2"/>
  <c r="K276" i="2"/>
  <c r="J245" i="2"/>
  <c r="J279" i="2"/>
  <c r="J187" i="2"/>
  <c r="K187" i="2"/>
  <c r="G189" i="2"/>
  <c r="H188" i="2"/>
  <c r="E39" i="2"/>
  <c r="F38" i="2"/>
  <c r="G38" i="2"/>
  <c r="K280" i="2" l="1"/>
  <c r="J249" i="2"/>
  <c r="K279" i="2"/>
  <c r="J248" i="2"/>
  <c r="J282" i="2"/>
  <c r="J285" i="2"/>
  <c r="J188" i="2"/>
  <c r="K188" i="2"/>
  <c r="G190" i="2"/>
  <c r="H189" i="2"/>
  <c r="E40" i="2"/>
  <c r="F39" i="2"/>
  <c r="G39" i="2"/>
  <c r="J252" i="2" l="1"/>
  <c r="K286" i="2" s="1"/>
  <c r="K283" i="2"/>
  <c r="K282" i="2"/>
  <c r="J251" i="2"/>
  <c r="K285" i="2" s="1"/>
  <c r="J189" i="2"/>
  <c r="K189" i="2"/>
  <c r="G191" i="2"/>
  <c r="H190" i="2"/>
  <c r="E41" i="2"/>
  <c r="F40" i="2"/>
  <c r="G40" i="2"/>
  <c r="J190" i="2" l="1"/>
  <c r="K190" i="2"/>
  <c r="G192" i="2"/>
  <c r="H191" i="2"/>
  <c r="E42" i="2"/>
  <c r="F41" i="2"/>
  <c r="G41" i="2"/>
  <c r="G193" i="2" l="1"/>
  <c r="H192" i="2"/>
  <c r="J191" i="2"/>
  <c r="K191" i="2"/>
  <c r="E43" i="2"/>
  <c r="F42" i="2"/>
  <c r="G42" i="2"/>
  <c r="J192" i="2" l="1"/>
  <c r="K192" i="2"/>
  <c r="G194" i="2"/>
  <c r="H193" i="2"/>
  <c r="E44" i="2"/>
  <c r="F43" i="2"/>
  <c r="G43" i="2"/>
  <c r="G195" i="2" l="1"/>
  <c r="H194" i="2"/>
  <c r="J193" i="2"/>
  <c r="K193" i="2"/>
  <c r="E45" i="2"/>
  <c r="F44" i="2"/>
  <c r="G44" i="2"/>
  <c r="J194" i="2" l="1"/>
  <c r="K194" i="2"/>
  <c r="G196" i="2"/>
  <c r="H195" i="2"/>
  <c r="E46" i="2"/>
  <c r="F45" i="2"/>
  <c r="G45" i="2"/>
  <c r="G197" i="2" l="1"/>
  <c r="H196" i="2"/>
  <c r="J195" i="2"/>
  <c r="K195" i="2"/>
  <c r="E47" i="2"/>
  <c r="F46" i="2"/>
  <c r="G46" i="2"/>
  <c r="G198" i="2" l="1"/>
  <c r="H197" i="2"/>
  <c r="J196" i="2"/>
  <c r="K196" i="2"/>
  <c r="E48" i="2"/>
  <c r="F47" i="2"/>
  <c r="G47" i="2"/>
  <c r="H198" i="2" l="1"/>
  <c r="G199" i="2"/>
  <c r="J197" i="2"/>
  <c r="K197" i="2"/>
  <c r="E49" i="2"/>
  <c r="F48" i="2"/>
  <c r="G48" i="2"/>
  <c r="J198" i="2" l="1"/>
  <c r="K198" i="2"/>
  <c r="G200" i="2"/>
  <c r="H199" i="2"/>
  <c r="E50" i="2"/>
  <c r="F49" i="2"/>
  <c r="G49" i="2"/>
  <c r="G201" i="2" l="1"/>
  <c r="H200" i="2"/>
  <c r="J199" i="2"/>
  <c r="K199" i="2"/>
  <c r="E51" i="2"/>
  <c r="F50" i="2"/>
  <c r="G50" i="2"/>
  <c r="G202" i="2" l="1"/>
  <c r="H201" i="2"/>
  <c r="J200" i="2"/>
  <c r="K200" i="2"/>
  <c r="E52" i="2"/>
  <c r="F51" i="2"/>
  <c r="G51" i="2"/>
  <c r="G203" i="2" l="1"/>
  <c r="H202" i="2"/>
  <c r="J201" i="2"/>
  <c r="K201" i="2"/>
  <c r="E53" i="2"/>
  <c r="F52" i="2"/>
  <c r="G52" i="2"/>
  <c r="G204" i="2" l="1"/>
  <c r="H203" i="2"/>
  <c r="J202" i="2"/>
  <c r="K202" i="2"/>
  <c r="E54" i="2"/>
  <c r="F53" i="2"/>
  <c r="G53" i="2"/>
  <c r="H204" i="2" l="1"/>
  <c r="G205" i="2"/>
  <c r="J203" i="2"/>
  <c r="K203" i="2"/>
  <c r="E55" i="2"/>
  <c r="F54" i="2"/>
  <c r="G54" i="2"/>
  <c r="J204" i="2" l="1"/>
  <c r="K204" i="2"/>
  <c r="G206" i="2"/>
  <c r="H205" i="2"/>
  <c r="E56" i="2"/>
  <c r="F55" i="2"/>
  <c r="G55" i="2"/>
  <c r="G207" i="2" l="1"/>
  <c r="H206" i="2"/>
  <c r="J205" i="2"/>
  <c r="K205" i="2"/>
  <c r="E57" i="2"/>
  <c r="F56" i="2"/>
  <c r="G56" i="2"/>
  <c r="G208" i="2" l="1"/>
  <c r="H207" i="2"/>
  <c r="J206" i="2"/>
  <c r="K206" i="2"/>
  <c r="E58" i="2"/>
  <c r="F57" i="2"/>
  <c r="G57" i="2"/>
  <c r="G209" i="2" l="1"/>
  <c r="H208" i="2"/>
  <c r="J207" i="2"/>
  <c r="K207" i="2"/>
  <c r="E59" i="2"/>
  <c r="F58" i="2"/>
  <c r="G58" i="2"/>
  <c r="G210" i="2" l="1"/>
  <c r="H209" i="2"/>
  <c r="J208" i="2"/>
  <c r="K208" i="2"/>
  <c r="E60" i="2"/>
  <c r="F59" i="2"/>
  <c r="G59" i="2"/>
  <c r="H210" i="2" l="1"/>
  <c r="G211" i="2"/>
  <c r="J209" i="2"/>
  <c r="K209" i="2"/>
  <c r="E61" i="2"/>
  <c r="F60" i="2"/>
  <c r="G60" i="2"/>
  <c r="J210" i="2" l="1"/>
  <c r="K210" i="2"/>
  <c r="G212" i="2"/>
  <c r="H211" i="2"/>
  <c r="E62" i="2"/>
  <c r="F61" i="2"/>
  <c r="G61" i="2"/>
  <c r="G213" i="2" l="1"/>
  <c r="H212" i="2"/>
  <c r="J211" i="2"/>
  <c r="K211" i="2"/>
  <c r="E63" i="2"/>
  <c r="F62" i="2"/>
  <c r="G62" i="2"/>
  <c r="G214" i="2" l="1"/>
  <c r="H213" i="2"/>
  <c r="J212" i="2"/>
  <c r="K212" i="2"/>
  <c r="E64" i="2"/>
  <c r="F63" i="2"/>
  <c r="G63" i="2"/>
  <c r="G215" i="2" l="1"/>
  <c r="H214" i="2"/>
  <c r="J213" i="2"/>
  <c r="K213" i="2"/>
  <c r="E65" i="2"/>
  <c r="F64" i="2"/>
  <c r="G64" i="2"/>
  <c r="G216" i="2" l="1"/>
  <c r="H215" i="2"/>
  <c r="J214" i="2"/>
  <c r="K214" i="2"/>
  <c r="E66" i="2"/>
  <c r="F65" i="2"/>
  <c r="G65" i="2"/>
  <c r="G217" i="2" l="1"/>
  <c r="H217" i="2" s="1"/>
  <c r="H216" i="2"/>
  <c r="J215" i="2"/>
  <c r="K215" i="2"/>
  <c r="E67" i="2"/>
  <c r="F66" i="2"/>
  <c r="G66" i="2"/>
  <c r="J217" i="2" l="1"/>
  <c r="K217" i="2"/>
  <c r="J216" i="2"/>
  <c r="K216" i="2"/>
  <c r="G67" i="2"/>
  <c r="E68" i="2"/>
  <c r="F67" i="2"/>
  <c r="F68" i="2" l="1"/>
  <c r="G68" i="2"/>
  <c r="E69" i="2"/>
  <c r="F69" i="2" l="1"/>
  <c r="G69" i="2"/>
  <c r="E70" i="2"/>
  <c r="E71" i="2" s="1"/>
  <c r="F71" i="2" l="1"/>
  <c r="E72" i="2"/>
  <c r="G71" i="2"/>
  <c r="G70" i="2"/>
  <c r="F70" i="2"/>
  <c r="F72" i="2" l="1"/>
  <c r="G72" i="2"/>
  <c r="E73" i="2"/>
  <c r="F73" i="2" l="1"/>
  <c r="G73" i="2"/>
  <c r="E74" i="2"/>
  <c r="E75" i="2" l="1"/>
  <c r="F74" i="2"/>
  <c r="G74" i="2"/>
  <c r="F75" i="2" l="1"/>
  <c r="G75" i="2"/>
  <c r="E76" i="2"/>
  <c r="E77" i="2" l="1"/>
  <c r="F76" i="2"/>
  <c r="G76" i="2"/>
  <c r="F77" i="2" l="1"/>
  <c r="G77" i="2"/>
  <c r="E78" i="2"/>
  <c r="E79" i="2" l="1"/>
  <c r="F78" i="2"/>
  <c r="G78" i="2"/>
  <c r="F79" i="2" l="1"/>
  <c r="G79" i="2"/>
  <c r="E80" i="2"/>
  <c r="E81" i="2" l="1"/>
  <c r="F80" i="2"/>
  <c r="G80" i="2"/>
  <c r="F81" i="2" l="1"/>
  <c r="G81" i="2"/>
  <c r="E82" i="2"/>
  <c r="E83" i="2" l="1"/>
  <c r="F82" i="2"/>
  <c r="G82" i="2"/>
  <c r="G83" i="2" l="1"/>
  <c r="E84" i="2"/>
  <c r="F83" i="2"/>
  <c r="F84" i="2" l="1"/>
  <c r="G84" i="2"/>
  <c r="E85" i="2"/>
  <c r="G85" i="2" l="1"/>
  <c r="E86" i="2"/>
  <c r="F85" i="2"/>
  <c r="F86" i="2" l="1"/>
  <c r="G86" i="2"/>
  <c r="E87" i="2"/>
  <c r="G87" i="2" l="1"/>
  <c r="E88" i="2"/>
  <c r="F87" i="2"/>
  <c r="F88" i="2" l="1"/>
  <c r="G88" i="2"/>
  <c r="E89" i="2"/>
  <c r="E90" i="2" l="1"/>
  <c r="G89" i="2"/>
  <c r="F89" i="2"/>
  <c r="F90" i="2" l="1"/>
  <c r="E91" i="2"/>
  <c r="G90" i="2"/>
  <c r="F91" i="2" l="1"/>
  <c r="G91" i="2"/>
  <c r="E92" i="2"/>
  <c r="G92" i="2" l="1"/>
  <c r="E93" i="2"/>
  <c r="F92" i="2"/>
  <c r="F93" i="2" l="1"/>
  <c r="G93" i="2"/>
  <c r="E94" i="2"/>
  <c r="G94" i="2" l="1"/>
  <c r="E95" i="2"/>
  <c r="F94" i="2"/>
  <c r="F95" i="2" l="1"/>
  <c r="G95" i="2"/>
  <c r="E96" i="2"/>
  <c r="G96" i="2" l="1"/>
  <c r="E97" i="2"/>
  <c r="F96" i="2"/>
  <c r="F97" i="2" l="1"/>
  <c r="G97" i="2"/>
  <c r="E98" i="2"/>
  <c r="G98" i="2" l="1"/>
  <c r="E99" i="2"/>
  <c r="F98" i="2"/>
  <c r="F99" i="2" l="1"/>
  <c r="G99" i="2"/>
  <c r="E100" i="2"/>
  <c r="G100" i="2" l="1"/>
  <c r="E101" i="2"/>
  <c r="F100" i="2"/>
  <c r="F101" i="2" l="1"/>
  <c r="G101" i="2"/>
  <c r="E102" i="2"/>
  <c r="G102" i="2" l="1"/>
  <c r="F102" i="2"/>
  <c r="B4" i="2"/>
  <c r="A5" i="2"/>
  <c r="B5" i="2"/>
  <c r="B10" i="2"/>
  <c r="B11" i="2"/>
  <c r="B12" i="2"/>
  <c r="N16" i="2"/>
  <c r="M18" i="2"/>
  <c r="N18" i="2"/>
  <c r="M19" i="2"/>
  <c r="N19" i="2"/>
  <c r="M20" i="2"/>
  <c r="N20" i="2"/>
  <c r="F22" i="2"/>
  <c r="M22" i="2"/>
  <c r="N22" i="2"/>
  <c r="M23" i="2"/>
  <c r="N23" i="2"/>
  <c r="M24" i="2"/>
  <c r="N24" i="2"/>
  <c r="F26" i="2"/>
  <c r="G26" i="2"/>
  <c r="M26" i="2" a="1"/>
  <c r="M26" i="2"/>
  <c r="N26" i="2"/>
  <c r="O26" i="2"/>
  <c r="M27" i="2"/>
  <c r="N27" i="2"/>
  <c r="O27" i="2"/>
  <c r="M28" i="2"/>
  <c r="N28" i="2"/>
  <c r="O28" i="2"/>
  <c r="M30" i="2" a="1"/>
  <c r="M30" i="2"/>
  <c r="N30" i="2"/>
  <c r="O30" i="2"/>
  <c r="P30" i="2" a="1"/>
  <c r="P30" i="2"/>
  <c r="Q30" i="2"/>
  <c r="R30" i="2"/>
  <c r="T30" i="2"/>
  <c r="U30" i="2"/>
  <c r="M31" i="2" a="1"/>
  <c r="M31" i="2"/>
  <c r="N31" i="2"/>
  <c r="O31" i="2"/>
  <c r="P31" i="2" a="1"/>
  <c r="P31" i="2"/>
  <c r="Q31" i="2"/>
  <c r="R31" i="2"/>
  <c r="T31" i="2"/>
  <c r="U31" i="2"/>
  <c r="M33" i="2" a="1"/>
  <c r="M33" i="2"/>
  <c r="N33" i="2"/>
  <c r="O33" i="2"/>
  <c r="P33" i="2" a="1"/>
  <c r="P33" i="2"/>
  <c r="Q33" i="2"/>
  <c r="R33" i="2"/>
  <c r="T33" i="2"/>
  <c r="U33" i="2"/>
  <c r="M34" i="2" a="1"/>
  <c r="M34" i="2"/>
  <c r="N34" i="2"/>
  <c r="O34" i="2"/>
  <c r="P34" i="2" a="1"/>
  <c r="P34" i="2"/>
  <c r="Q34" i="2"/>
  <c r="R34" i="2"/>
  <c r="T34" i="2"/>
  <c r="U34" i="2"/>
  <c r="M36" i="2" a="1"/>
  <c r="M36" i="2"/>
  <c r="N36" i="2"/>
  <c r="O36" i="2"/>
  <c r="P36" i="2" a="1"/>
  <c r="P36" i="2"/>
  <c r="Q36" i="2"/>
  <c r="R36" i="2"/>
  <c r="T36" i="2"/>
  <c r="U36" i="2"/>
  <c r="M37" i="2" a="1"/>
  <c r="M37" i="2"/>
  <c r="N37" i="2"/>
  <c r="O37" i="2"/>
  <c r="P37" i="2" a="1"/>
  <c r="P37" i="2"/>
  <c r="Q37" i="2"/>
  <c r="R37" i="2"/>
  <c r="T37" i="2"/>
  <c r="U37" i="2"/>
  <c r="M40" i="2" a="1"/>
  <c r="M40" i="2"/>
  <c r="N40" i="2"/>
  <c r="O40" i="2"/>
  <c r="P40" i="2" a="1"/>
  <c r="P40" i="2"/>
  <c r="Q40" i="2"/>
  <c r="R40" i="2"/>
  <c r="T40" i="2"/>
  <c r="U40" i="2"/>
  <c r="M41" i="2" a="1"/>
  <c r="M41" i="2"/>
  <c r="N41" i="2"/>
  <c r="O41" i="2"/>
  <c r="P41" i="2" a="1"/>
  <c r="P41" i="2"/>
  <c r="Q41" i="2"/>
  <c r="R41" i="2"/>
  <c r="T41" i="2"/>
  <c r="U41" i="2"/>
  <c r="M43" i="2" a="1"/>
  <c r="M43" i="2"/>
  <c r="N43" i="2"/>
  <c r="O43" i="2"/>
  <c r="P43" i="2" a="1"/>
  <c r="P43" i="2"/>
  <c r="Q43" i="2"/>
  <c r="R43" i="2"/>
  <c r="T43" i="2"/>
  <c r="U43" i="2"/>
  <c r="M44" i="2" a="1"/>
  <c r="M44" i="2"/>
  <c r="N44" i="2"/>
  <c r="O44" i="2"/>
  <c r="P44" i="2" a="1"/>
  <c r="P44" i="2"/>
  <c r="Q44" i="2"/>
  <c r="R44" i="2"/>
  <c r="T44" i="2"/>
  <c r="U44" i="2"/>
  <c r="M46" i="2" a="1"/>
  <c r="M46" i="2"/>
  <c r="N46" i="2"/>
  <c r="O46" i="2"/>
  <c r="P46" i="2" a="1"/>
  <c r="P46" i="2"/>
  <c r="Q46" i="2"/>
  <c r="R46" i="2"/>
  <c r="T46" i="2"/>
  <c r="U46" i="2"/>
  <c r="M47" i="2" a="1"/>
  <c r="M47" i="2"/>
  <c r="N47" i="2"/>
  <c r="O47" i="2"/>
  <c r="P47" i="2" a="1"/>
  <c r="P47" i="2"/>
  <c r="Q47" i="2"/>
  <c r="R47" i="2"/>
  <c r="T47" i="2"/>
  <c r="U47" i="2"/>
  <c r="M50" i="2" a="1"/>
  <c r="M50" i="2"/>
  <c r="N50" i="2"/>
  <c r="O50" i="2"/>
  <c r="P50" i="2" a="1"/>
  <c r="P50" i="2"/>
  <c r="Q50" i="2"/>
  <c r="R50" i="2"/>
  <c r="T50" i="2"/>
  <c r="V50" i="2"/>
  <c r="M54" i="2" a="1"/>
  <c r="M54" i="2"/>
  <c r="N54" i="2"/>
  <c r="O54" i="2"/>
  <c r="P54" i="2" a="1"/>
  <c r="P54" i="2"/>
  <c r="Q54" i="2"/>
  <c r="R54" i="2"/>
  <c r="T54" i="2"/>
  <c r="W54" i="2"/>
  <c r="M55" i="2" a="1"/>
  <c r="M55" i="2"/>
  <c r="N55" i="2"/>
  <c r="O55" i="2"/>
  <c r="P55" i="2" a="1"/>
  <c r="P55" i="2"/>
  <c r="Q55" i="2"/>
  <c r="R55" i="2"/>
  <c r="T55" i="2"/>
  <c r="W55" i="2"/>
  <c r="M57" i="2" a="1"/>
  <c r="M57" i="2"/>
  <c r="N57" i="2"/>
  <c r="O57" i="2"/>
  <c r="P57" i="2" a="1"/>
  <c r="P57" i="2"/>
  <c r="Q57" i="2"/>
  <c r="R57" i="2"/>
  <c r="T57" i="2"/>
  <c r="W57" i="2"/>
  <c r="M58" i="2" a="1"/>
  <c r="M58" i="2"/>
  <c r="N58" i="2"/>
  <c r="O58" i="2"/>
  <c r="P58" i="2" a="1"/>
  <c r="P58" i="2"/>
  <c r="Q58" i="2"/>
  <c r="R58" i="2"/>
  <c r="T58" i="2"/>
  <c r="W58" i="2"/>
  <c r="M60" i="2" a="1"/>
  <c r="M60" i="2"/>
  <c r="N60" i="2"/>
  <c r="O60" i="2"/>
  <c r="P60" i="2" a="1"/>
  <c r="P60" i="2"/>
  <c r="Q60" i="2"/>
  <c r="R60" i="2"/>
  <c r="T60" i="2"/>
  <c r="W60" i="2"/>
  <c r="M61" i="2" a="1"/>
  <c r="M61" i="2"/>
  <c r="N61" i="2"/>
  <c r="O61" i="2"/>
  <c r="P61" i="2" a="1"/>
  <c r="P61" i="2"/>
  <c r="Q61" i="2"/>
  <c r="R61" i="2"/>
  <c r="T61" i="2"/>
  <c r="W61" i="2"/>
  <c r="M63" i="2" a="1"/>
  <c r="M63" i="2"/>
  <c r="N63" i="2"/>
  <c r="O63" i="2"/>
  <c r="P63" i="2" a="1"/>
  <c r="P63" i="2"/>
  <c r="Q63" i="2"/>
  <c r="R63" i="2"/>
  <c r="T63" i="2"/>
  <c r="W63" i="2"/>
  <c r="M64" i="2" a="1"/>
  <c r="M64" i="2"/>
  <c r="N64" i="2"/>
  <c r="O64" i="2"/>
  <c r="P64" i="2" a="1"/>
  <c r="P64" i="2"/>
  <c r="Q64" i="2"/>
  <c r="R64" i="2"/>
  <c r="T64" i="2"/>
  <c r="W64" i="2"/>
  <c r="M66" i="2" a="1"/>
  <c r="M66" i="2"/>
  <c r="N66" i="2"/>
  <c r="O66" i="2"/>
  <c r="P66" i="2" a="1"/>
  <c r="P66" i="2"/>
  <c r="Q66" i="2"/>
  <c r="R66" i="2"/>
  <c r="T66" i="2"/>
  <c r="W66" i="2"/>
  <c r="M67" i="2" a="1"/>
  <c r="M67" i="2"/>
  <c r="N67" i="2"/>
  <c r="O67" i="2"/>
  <c r="P67" i="2" a="1"/>
  <c r="P67" i="2"/>
  <c r="Q67" i="2"/>
  <c r="R67" i="2"/>
  <c r="T67" i="2"/>
  <c r="W67" i="2"/>
  <c r="M69" i="2" a="1"/>
  <c r="M69" i="2"/>
  <c r="N69" i="2"/>
  <c r="O69" i="2"/>
  <c r="P69" i="2" a="1"/>
  <c r="P69" i="2"/>
  <c r="Q69" i="2"/>
  <c r="R69" i="2"/>
  <c r="T69" i="2"/>
  <c r="W69" i="2"/>
  <c r="M70" i="2" a="1"/>
  <c r="M70" i="2"/>
  <c r="N70" i="2"/>
  <c r="O70" i="2"/>
  <c r="P70" i="2" a="1"/>
  <c r="P70" i="2"/>
  <c r="Q70" i="2"/>
  <c r="R70" i="2"/>
  <c r="T70" i="2"/>
  <c r="W70" i="2"/>
  <c r="M72" i="2" a="1"/>
  <c r="M72" i="2"/>
  <c r="N72" i="2"/>
  <c r="O72" i="2"/>
  <c r="P72" i="2" a="1"/>
  <c r="P72" i="2"/>
  <c r="Q72" i="2"/>
  <c r="R72" i="2"/>
  <c r="T72" i="2"/>
  <c r="W72" i="2"/>
  <c r="M73" i="2" a="1"/>
  <c r="M73" i="2"/>
  <c r="N73" i="2"/>
  <c r="O73" i="2"/>
  <c r="P73" i="2" a="1"/>
  <c r="P73" i="2"/>
  <c r="Q73" i="2"/>
  <c r="R73" i="2"/>
  <c r="T73" i="2"/>
  <c r="W73" i="2"/>
  <c r="M75" i="2" a="1"/>
  <c r="M75" i="2"/>
  <c r="N75" i="2"/>
  <c r="O75" i="2"/>
  <c r="P75" i="2" a="1"/>
  <c r="P75" i="2"/>
  <c r="Q75" i="2"/>
  <c r="R75" i="2"/>
  <c r="T75" i="2"/>
  <c r="W75" i="2"/>
  <c r="M76" i="2" a="1"/>
  <c r="M76" i="2"/>
  <c r="N76" i="2"/>
  <c r="O76" i="2"/>
  <c r="P76" i="2" a="1"/>
  <c r="P76" i="2"/>
  <c r="Q76" i="2"/>
  <c r="R76" i="2"/>
  <c r="T76" i="2"/>
  <c r="W76" i="2"/>
  <c r="M78" i="2" a="1"/>
  <c r="M78" i="2"/>
  <c r="N78" i="2"/>
  <c r="O78" i="2"/>
  <c r="P78" i="2" a="1"/>
  <c r="P78" i="2"/>
  <c r="Q78" i="2"/>
  <c r="R78" i="2"/>
  <c r="T78" i="2"/>
  <c r="W78" i="2"/>
  <c r="M79" i="2" a="1"/>
  <c r="M79" i="2"/>
  <c r="N79" i="2"/>
  <c r="O79" i="2"/>
  <c r="P79" i="2" a="1"/>
  <c r="P79" i="2"/>
  <c r="Q79" i="2"/>
  <c r="R79" i="2"/>
  <c r="T79" i="2"/>
  <c r="W79" i="2"/>
  <c r="M81" i="2" a="1"/>
  <c r="M81" i="2"/>
  <c r="N81" i="2"/>
  <c r="O81" i="2"/>
  <c r="P81" i="2" a="1"/>
  <c r="P81" i="2"/>
  <c r="Q81" i="2"/>
  <c r="R81" i="2"/>
  <c r="T81" i="2"/>
  <c r="W81" i="2"/>
  <c r="M82" i="2" a="1"/>
  <c r="M82" i="2"/>
  <c r="N82" i="2"/>
  <c r="O82" i="2"/>
  <c r="P82" i="2" a="1"/>
  <c r="P82" i="2"/>
  <c r="Q82" i="2"/>
  <c r="R82" i="2"/>
  <c r="T82" i="2"/>
  <c r="W82" i="2"/>
  <c r="M84" i="2" a="1"/>
  <c r="M84" i="2"/>
  <c r="N84" i="2"/>
  <c r="O84" i="2"/>
  <c r="P84" i="2" a="1"/>
  <c r="P84" i="2"/>
  <c r="Q84" i="2"/>
  <c r="R84" i="2"/>
  <c r="T84" i="2"/>
  <c r="W84" i="2"/>
  <c r="M85" i="2" a="1"/>
  <c r="M85" i="2"/>
  <c r="N85" i="2"/>
  <c r="O85" i="2"/>
  <c r="P85" i="2" a="1"/>
  <c r="P85" i="2"/>
  <c r="Q85" i="2"/>
  <c r="R85" i="2"/>
  <c r="T85" i="2"/>
  <c r="W85" i="2"/>
  <c r="M87" i="2" a="1"/>
  <c r="M87" i="2"/>
  <c r="N87" i="2"/>
  <c r="O87" i="2"/>
  <c r="P87" i="2" a="1"/>
  <c r="P87" i="2"/>
  <c r="Q87" i="2"/>
  <c r="R87" i="2"/>
  <c r="T87" i="2"/>
  <c r="W87" i="2"/>
  <c r="M88" i="2" a="1"/>
  <c r="M88" i="2"/>
  <c r="N88" i="2"/>
  <c r="O88" i="2"/>
  <c r="P88" i="2" a="1"/>
  <c r="P88" i="2"/>
  <c r="Q88" i="2"/>
  <c r="R88" i="2"/>
  <c r="T88" i="2"/>
  <c r="W88" i="2"/>
  <c r="M90" i="2" a="1"/>
  <c r="M90" i="2"/>
  <c r="N90" i="2"/>
  <c r="O90" i="2"/>
  <c r="P90" i="2" a="1"/>
  <c r="P90" i="2"/>
  <c r="Q90" i="2"/>
  <c r="R90" i="2"/>
  <c r="T90" i="2"/>
  <c r="W90" i="2"/>
  <c r="M91" i="2" a="1"/>
  <c r="M91" i="2"/>
  <c r="N91" i="2"/>
  <c r="O91" i="2"/>
  <c r="P91" i="2" a="1"/>
  <c r="P91" i="2"/>
  <c r="Q91" i="2"/>
  <c r="R91" i="2"/>
  <c r="T91" i="2"/>
  <c r="W91" i="2"/>
  <c r="M93" i="2" a="1"/>
  <c r="M93" i="2"/>
  <c r="N93" i="2"/>
  <c r="O93" i="2"/>
  <c r="P93" i="2" a="1"/>
  <c r="P93" i="2"/>
  <c r="Q93" i="2"/>
  <c r="R93" i="2"/>
  <c r="T93" i="2"/>
  <c r="W93" i="2"/>
  <c r="M94" i="2" a="1"/>
  <c r="M94" i="2"/>
  <c r="N94" i="2"/>
  <c r="O94" i="2"/>
  <c r="P94" i="2" a="1"/>
  <c r="P94" i="2"/>
  <c r="Q94" i="2"/>
  <c r="R94" i="2"/>
  <c r="T94" i="2"/>
  <c r="W94" i="2"/>
  <c r="M96" i="2" a="1"/>
  <c r="M96" i="2"/>
  <c r="N96" i="2"/>
  <c r="O96" i="2"/>
  <c r="P96" i="2" a="1"/>
  <c r="P96" i="2"/>
  <c r="Q96" i="2"/>
  <c r="R96" i="2"/>
  <c r="T96" i="2"/>
  <c r="W96" i="2"/>
  <c r="M97" i="2" a="1"/>
  <c r="M97" i="2"/>
  <c r="N97" i="2"/>
  <c r="O97" i="2"/>
  <c r="P97" i="2" a="1"/>
  <c r="P97" i="2"/>
  <c r="Q97" i="2"/>
  <c r="R97" i="2"/>
  <c r="T97" i="2"/>
  <c r="W97" i="2"/>
  <c r="M99" i="2" a="1"/>
  <c r="M99" i="2"/>
  <c r="N99" i="2"/>
  <c r="O99" i="2"/>
  <c r="P99" i="2" a="1"/>
  <c r="P99" i="2"/>
  <c r="Q99" i="2"/>
  <c r="R99" i="2"/>
  <c r="T99" i="2"/>
  <c r="W99" i="2"/>
  <c r="M100" i="2" a="1"/>
  <c r="M100" i="2"/>
  <c r="N100" i="2"/>
  <c r="O100" i="2"/>
  <c r="P100" i="2" a="1"/>
  <c r="P100" i="2"/>
  <c r="Q100" i="2"/>
  <c r="R100" i="2"/>
  <c r="T100" i="2"/>
  <c r="W100" i="2"/>
  <c r="M103" i="2" a="1"/>
  <c r="M103" i="2"/>
  <c r="N103" i="2"/>
  <c r="O103" i="2"/>
  <c r="P103" i="2" a="1"/>
  <c r="P103" i="2"/>
  <c r="Q103" i="2"/>
  <c r="R103" i="2"/>
  <c r="T103" i="2"/>
  <c r="W103" i="2"/>
  <c r="M104" i="2" a="1"/>
  <c r="M104" i="2"/>
  <c r="N104" i="2"/>
  <c r="O104" i="2"/>
  <c r="P104" i="2" a="1"/>
  <c r="P104" i="2"/>
  <c r="Q104" i="2"/>
  <c r="R104" i="2"/>
  <c r="T104" i="2"/>
  <c r="W104" i="2"/>
  <c r="M106" i="2" a="1"/>
  <c r="M106" i="2"/>
  <c r="N106" i="2"/>
  <c r="O106" i="2"/>
  <c r="P106" i="2" a="1"/>
  <c r="P106" i="2"/>
  <c r="Q106" i="2"/>
  <c r="R106" i="2"/>
  <c r="T106" i="2"/>
  <c r="W106" i="2"/>
  <c r="M107" i="2" a="1"/>
  <c r="M107" i="2"/>
  <c r="N107" i="2"/>
  <c r="O107" i="2"/>
  <c r="P107" i="2" a="1"/>
  <c r="P107" i="2"/>
  <c r="Q107" i="2"/>
  <c r="R107" i="2"/>
  <c r="T107" i="2"/>
  <c r="W107" i="2"/>
  <c r="M109" i="2" a="1"/>
  <c r="M109" i="2"/>
  <c r="N109" i="2"/>
  <c r="O109" i="2"/>
  <c r="P109" i="2" a="1"/>
  <c r="P109" i="2"/>
  <c r="Q109" i="2"/>
  <c r="R109" i="2"/>
  <c r="T109" i="2"/>
  <c r="W109" i="2"/>
  <c r="M110" i="2" a="1"/>
  <c r="M110" i="2"/>
  <c r="N110" i="2"/>
  <c r="O110" i="2"/>
  <c r="P110" i="2" a="1"/>
  <c r="P110" i="2"/>
  <c r="Q110" i="2"/>
  <c r="R110" i="2"/>
  <c r="T110" i="2"/>
  <c r="W110" i="2"/>
  <c r="M112" i="2" a="1"/>
  <c r="M112" i="2"/>
  <c r="N112" i="2"/>
  <c r="O112" i="2"/>
  <c r="P112" i="2" a="1"/>
  <c r="P112" i="2"/>
  <c r="Q112" i="2"/>
  <c r="R112" i="2"/>
  <c r="T112" i="2"/>
  <c r="W112" i="2"/>
  <c r="M113" i="2" a="1"/>
  <c r="M113" i="2"/>
  <c r="N113" i="2"/>
  <c r="O113" i="2"/>
  <c r="P113" i="2" a="1"/>
  <c r="P113" i="2"/>
  <c r="Q113" i="2"/>
  <c r="R113" i="2"/>
  <c r="T113" i="2"/>
  <c r="W113" i="2"/>
  <c r="M115" i="2" a="1"/>
  <c r="M115" i="2"/>
  <c r="N115" i="2"/>
  <c r="O115" i="2"/>
  <c r="P115" i="2" a="1"/>
  <c r="P115" i="2"/>
  <c r="Q115" i="2"/>
  <c r="R115" i="2"/>
  <c r="T115" i="2"/>
  <c r="W115" i="2"/>
  <c r="M116" i="2" a="1"/>
  <c r="M116" i="2"/>
  <c r="N116" i="2"/>
  <c r="O116" i="2"/>
  <c r="P116" i="2" a="1"/>
  <c r="P116" i="2"/>
  <c r="Q116" i="2"/>
  <c r="R116" i="2"/>
  <c r="T116" i="2"/>
  <c r="W116" i="2"/>
  <c r="M118" i="2" a="1"/>
  <c r="M118" i="2"/>
  <c r="N118" i="2"/>
  <c r="O118" i="2"/>
  <c r="P118" i="2" a="1"/>
  <c r="P118" i="2"/>
  <c r="Q118" i="2"/>
  <c r="R118" i="2"/>
  <c r="T118" i="2"/>
  <c r="W118" i="2"/>
  <c r="M119" i="2" a="1"/>
  <c r="M119" i="2"/>
  <c r="N119" i="2"/>
  <c r="O119" i="2"/>
  <c r="P119" i="2" a="1"/>
  <c r="P119" i="2"/>
  <c r="Q119" i="2"/>
  <c r="R119" i="2"/>
  <c r="T119" i="2"/>
  <c r="W119" i="2"/>
  <c r="M121" i="2" a="1"/>
  <c r="M121" i="2"/>
  <c r="N121" i="2"/>
  <c r="O121" i="2"/>
  <c r="P121" i="2" a="1"/>
  <c r="P121" i="2"/>
  <c r="Q121" i="2"/>
  <c r="R121" i="2"/>
  <c r="T121" i="2"/>
  <c r="W121" i="2"/>
  <c r="M122" i="2" a="1"/>
  <c r="M122" i="2"/>
  <c r="N122" i="2"/>
  <c r="O122" i="2"/>
  <c r="P122" i="2" a="1"/>
  <c r="P122" i="2"/>
  <c r="Q122" i="2"/>
  <c r="R122" i="2"/>
  <c r="T122" i="2"/>
  <c r="W122" i="2"/>
  <c r="M124" i="2" a="1"/>
  <c r="M124" i="2"/>
  <c r="N124" i="2"/>
  <c r="O124" i="2"/>
  <c r="P124" i="2" a="1"/>
  <c r="P124" i="2"/>
  <c r="Q124" i="2"/>
  <c r="R124" i="2"/>
  <c r="T124" i="2"/>
  <c r="W124" i="2"/>
  <c r="M125" i="2" a="1"/>
  <c r="M125" i="2"/>
  <c r="N125" i="2"/>
  <c r="O125" i="2"/>
  <c r="P125" i="2" a="1"/>
  <c r="P125" i="2"/>
  <c r="Q125" i="2"/>
  <c r="R125" i="2"/>
  <c r="T125" i="2"/>
  <c r="W125" i="2"/>
  <c r="M127" i="2" a="1"/>
  <c r="M127" i="2"/>
  <c r="N127" i="2"/>
  <c r="O127" i="2"/>
  <c r="P127" i="2" a="1"/>
  <c r="P127" i="2"/>
  <c r="Q127" i="2"/>
  <c r="R127" i="2"/>
  <c r="T127" i="2"/>
  <c r="W127" i="2"/>
  <c r="M128" i="2" a="1"/>
  <c r="M128" i="2"/>
  <c r="N128" i="2"/>
  <c r="O128" i="2"/>
  <c r="P128" i="2" a="1"/>
  <c r="P128" i="2"/>
  <c r="Q128" i="2"/>
  <c r="R128" i="2"/>
  <c r="T128" i="2"/>
  <c r="W128" i="2"/>
  <c r="M130" i="2" a="1"/>
  <c r="M130" i="2"/>
  <c r="N130" i="2"/>
  <c r="O130" i="2"/>
  <c r="P130" i="2" a="1"/>
  <c r="P130" i="2"/>
  <c r="Q130" i="2"/>
  <c r="R130" i="2"/>
  <c r="T130" i="2"/>
  <c r="W130" i="2"/>
  <c r="M131" i="2" a="1"/>
  <c r="M131" i="2"/>
  <c r="N131" i="2"/>
  <c r="O131" i="2"/>
  <c r="P131" i="2" a="1"/>
  <c r="P131" i="2"/>
  <c r="Q131" i="2"/>
  <c r="R131" i="2"/>
  <c r="T131" i="2"/>
  <c r="W131" i="2"/>
  <c r="M133" i="2" a="1"/>
  <c r="M133" i="2"/>
  <c r="N133" i="2"/>
  <c r="O133" i="2"/>
  <c r="P133" i="2" a="1"/>
  <c r="P133" i="2"/>
  <c r="Q133" i="2"/>
  <c r="R133" i="2"/>
  <c r="T133" i="2"/>
  <c r="W133" i="2"/>
  <c r="M134" i="2" a="1"/>
  <c r="M134" i="2"/>
  <c r="N134" i="2"/>
  <c r="O134" i="2"/>
  <c r="P134" i="2" a="1"/>
  <c r="P134" i="2"/>
  <c r="Q134" i="2"/>
  <c r="R134" i="2"/>
  <c r="T134" i="2"/>
  <c r="W134" i="2"/>
  <c r="M136" i="2" a="1"/>
  <c r="M136" i="2"/>
  <c r="N136" i="2"/>
  <c r="O136" i="2"/>
  <c r="P136" i="2" a="1"/>
  <c r="P136" i="2"/>
  <c r="Q136" i="2"/>
  <c r="R136" i="2"/>
  <c r="T136" i="2"/>
  <c r="W136" i="2"/>
  <c r="M137" i="2" a="1"/>
  <c r="M137" i="2"/>
  <c r="N137" i="2"/>
  <c r="O137" i="2"/>
  <c r="P137" i="2" a="1"/>
  <c r="P137" i="2"/>
  <c r="Q137" i="2"/>
  <c r="R137" i="2"/>
  <c r="T137" i="2"/>
  <c r="W137" i="2"/>
  <c r="M139" i="2" a="1"/>
  <c r="M139" i="2"/>
  <c r="N139" i="2"/>
  <c r="O139" i="2"/>
  <c r="P139" i="2" a="1"/>
  <c r="P139" i="2"/>
  <c r="Q139" i="2"/>
  <c r="R139" i="2"/>
  <c r="T139" i="2"/>
  <c r="W139" i="2"/>
  <c r="M140" i="2" a="1"/>
  <c r="M140" i="2"/>
  <c r="N140" i="2"/>
  <c r="O140" i="2"/>
  <c r="P140" i="2" a="1"/>
  <c r="P140" i="2"/>
  <c r="Q140" i="2"/>
  <c r="R140" i="2"/>
  <c r="T140" i="2"/>
  <c r="W140" i="2"/>
  <c r="M142" i="2" a="1"/>
  <c r="M142" i="2"/>
  <c r="N142" i="2"/>
  <c r="O142" i="2"/>
  <c r="P142" i="2" a="1"/>
  <c r="P142" i="2"/>
  <c r="Q142" i="2"/>
  <c r="R142" i="2"/>
  <c r="T142" i="2"/>
  <c r="W142" i="2"/>
  <c r="M143" i="2" a="1"/>
  <c r="M143" i="2"/>
  <c r="N143" i="2"/>
  <c r="O143" i="2"/>
  <c r="P143" i="2" a="1"/>
  <c r="P143" i="2"/>
  <c r="Q143" i="2"/>
  <c r="R143" i="2"/>
  <c r="T143" i="2"/>
  <c r="W143" i="2"/>
  <c r="M145" i="2" a="1"/>
  <c r="M145" i="2"/>
  <c r="N145" i="2"/>
  <c r="O145" i="2"/>
  <c r="P145" i="2" a="1"/>
  <c r="P145" i="2"/>
  <c r="Q145" i="2"/>
  <c r="R145" i="2"/>
  <c r="T145" i="2"/>
  <c r="W145" i="2"/>
  <c r="M146" i="2" a="1"/>
  <c r="M146" i="2"/>
  <c r="N146" i="2"/>
  <c r="O146" i="2"/>
  <c r="P146" i="2" a="1"/>
  <c r="P146" i="2"/>
  <c r="Q146" i="2"/>
  <c r="R146" i="2"/>
  <c r="T146" i="2"/>
  <c r="W146" i="2"/>
  <c r="M148" i="2" a="1"/>
  <c r="M148" i="2"/>
  <c r="N148" i="2"/>
  <c r="O148" i="2"/>
  <c r="P148" i="2" a="1"/>
  <c r="P148" i="2"/>
  <c r="Q148" i="2"/>
  <c r="R148" i="2"/>
  <c r="T148" i="2"/>
  <c r="W148" i="2"/>
  <c r="M149" i="2" a="1"/>
  <c r="M149" i="2"/>
  <c r="N149" i="2"/>
  <c r="O149" i="2"/>
  <c r="P149" i="2" a="1"/>
  <c r="P149" i="2"/>
  <c r="Q149" i="2"/>
  <c r="R149" i="2"/>
  <c r="T149" i="2"/>
  <c r="W149" i="2"/>
  <c r="E150" i="2"/>
  <c r="D151" i="2"/>
  <c r="F151" i="2"/>
  <c r="D153" i="2"/>
  <c r="F153" i="2"/>
  <c r="M153" i="2" a="1"/>
  <c r="M153" i="2"/>
  <c r="N153" i="2"/>
  <c r="O153" i="2"/>
  <c r="P153" i="2" a="1"/>
  <c r="P153" i="2"/>
  <c r="Q153" i="2"/>
  <c r="R153" i="2"/>
  <c r="T153" i="2"/>
  <c r="X153" i="2"/>
  <c r="J154" i="2"/>
  <c r="L154" i="2"/>
  <c r="M154" i="2" a="1"/>
  <c r="M154" i="2"/>
  <c r="N154" i="2"/>
  <c r="O154" i="2"/>
  <c r="P154" i="2" a="1"/>
  <c r="P154" i="2"/>
  <c r="Q154" i="2"/>
  <c r="R154" i="2"/>
  <c r="T154" i="2"/>
  <c r="X154" i="2"/>
  <c r="D156" i="2" a="1"/>
  <c r="D156" i="2"/>
  <c r="E156" i="2"/>
  <c r="F156" i="2"/>
  <c r="J156" i="2"/>
  <c r="K156" i="2"/>
  <c r="L156" i="2"/>
  <c r="M156" i="2" a="1"/>
  <c r="M156" i="2"/>
  <c r="N156" i="2"/>
  <c r="O156" i="2"/>
  <c r="P156" i="2" a="1"/>
  <c r="P156" i="2"/>
  <c r="Q156" i="2"/>
  <c r="R156" i="2"/>
  <c r="T156" i="2"/>
  <c r="X156" i="2"/>
  <c r="D157" i="2" a="1"/>
  <c r="D157" i="2"/>
  <c r="E157" i="2"/>
  <c r="F157" i="2"/>
  <c r="J157" i="2"/>
  <c r="K157" i="2"/>
  <c r="L157" i="2"/>
  <c r="M157" i="2" a="1"/>
  <c r="M157" i="2"/>
  <c r="N157" i="2"/>
  <c r="O157" i="2"/>
  <c r="P157" i="2" a="1"/>
  <c r="P157" i="2"/>
  <c r="Q157" i="2"/>
  <c r="R157" i="2"/>
  <c r="T157" i="2"/>
  <c r="X157" i="2"/>
  <c r="D158" i="2" a="1"/>
  <c r="D158" i="2"/>
  <c r="E158" i="2"/>
  <c r="F158" i="2"/>
  <c r="J158" i="2"/>
  <c r="K158" i="2"/>
  <c r="L158" i="2"/>
  <c r="M158" i="2" a="1"/>
  <c r="M158" i="2"/>
  <c r="N158" i="2"/>
  <c r="O158" i="2"/>
  <c r="P158" i="2" a="1"/>
  <c r="P158" i="2"/>
  <c r="Q158" i="2"/>
  <c r="R158" i="2"/>
  <c r="T158" i="2"/>
  <c r="X158" i="2"/>
  <c r="D159" i="2" a="1"/>
  <c r="D159" i="2"/>
  <c r="E159" i="2"/>
  <c r="F159" i="2"/>
  <c r="J159" i="2"/>
  <c r="K159" i="2"/>
  <c r="L159" i="2"/>
  <c r="M159" i="2" a="1"/>
  <c r="M159" i="2"/>
  <c r="N159" i="2"/>
  <c r="O159" i="2"/>
  <c r="P159" i="2" a="1"/>
  <c r="P159" i="2"/>
  <c r="Q159" i="2"/>
  <c r="R159" i="2"/>
  <c r="T159" i="2"/>
  <c r="X159" i="2"/>
  <c r="D160" i="2" a="1"/>
  <c r="D160" i="2"/>
  <c r="E160" i="2"/>
  <c r="F160" i="2"/>
  <c r="J160" i="2"/>
  <c r="K160" i="2"/>
  <c r="L160" i="2"/>
  <c r="M160" i="2" a="1"/>
  <c r="M160" i="2"/>
  <c r="N160" i="2"/>
  <c r="O160" i="2"/>
  <c r="P160" i="2" a="1"/>
  <c r="P160" i="2"/>
  <c r="Q160" i="2"/>
  <c r="R160" i="2"/>
  <c r="T160" i="2"/>
  <c r="X160" i="2"/>
  <c r="D162" i="2" a="1"/>
  <c r="D162" i="2"/>
  <c r="E162" i="2"/>
  <c r="F162" i="2"/>
  <c r="J162" i="2"/>
  <c r="K162" i="2"/>
  <c r="L162" i="2"/>
  <c r="M162" i="2" a="1"/>
  <c r="M162" i="2"/>
  <c r="N162" i="2"/>
  <c r="O162" i="2"/>
  <c r="P162" i="2" a="1"/>
  <c r="P162" i="2"/>
  <c r="Q162" i="2"/>
  <c r="R162" i="2"/>
  <c r="T162" i="2"/>
  <c r="X162" i="2"/>
  <c r="D163" i="2" a="1"/>
  <c r="D163" i="2"/>
  <c r="E163" i="2"/>
  <c r="F163" i="2"/>
  <c r="J163" i="2"/>
  <c r="K163" i="2"/>
  <c r="L163" i="2"/>
  <c r="M163" i="2" a="1"/>
  <c r="M163" i="2"/>
  <c r="N163" i="2"/>
  <c r="O163" i="2"/>
  <c r="P163" i="2" a="1"/>
  <c r="P163" i="2"/>
  <c r="Q163" i="2"/>
  <c r="R163" i="2"/>
  <c r="T163" i="2"/>
  <c r="X163" i="2"/>
  <c r="D164" i="2" a="1"/>
  <c r="D164" i="2"/>
  <c r="E164" i="2"/>
  <c r="F164" i="2"/>
  <c r="J164" i="2"/>
  <c r="K164" i="2"/>
  <c r="L164" i="2"/>
  <c r="M164" i="2" a="1"/>
  <c r="M164" i="2"/>
  <c r="N164" i="2"/>
  <c r="O164" i="2"/>
  <c r="P164" i="2" a="1"/>
  <c r="P164" i="2"/>
  <c r="Q164" i="2"/>
  <c r="R164" i="2"/>
  <c r="T164" i="2"/>
  <c r="X164" i="2"/>
  <c r="D165" i="2" a="1"/>
  <c r="D165" i="2"/>
  <c r="E165" i="2"/>
  <c r="F165" i="2"/>
  <c r="J165" i="2"/>
  <c r="K165" i="2"/>
  <c r="L165" i="2"/>
  <c r="M165" i="2" a="1"/>
  <c r="M165" i="2"/>
  <c r="N165" i="2"/>
  <c r="O165" i="2"/>
  <c r="P165" i="2" a="1"/>
  <c r="P165" i="2"/>
  <c r="Q165" i="2"/>
  <c r="R165" i="2"/>
  <c r="T165" i="2"/>
  <c r="X165" i="2"/>
  <c r="D166" i="2" a="1"/>
  <c r="D166" i="2"/>
  <c r="E166" i="2"/>
  <c r="F166" i="2"/>
  <c r="J166" i="2"/>
  <c r="K166" i="2"/>
  <c r="L166" i="2"/>
  <c r="M166" i="2" a="1"/>
  <c r="M166" i="2"/>
  <c r="N166" i="2"/>
  <c r="O166" i="2"/>
  <c r="P166" i="2" a="1"/>
  <c r="P166" i="2"/>
  <c r="Q166" i="2"/>
  <c r="R166" i="2"/>
  <c r="T166" i="2"/>
  <c r="X166" i="2"/>
  <c r="D168" i="2" a="1"/>
  <c r="D168" i="2"/>
  <c r="E168" i="2"/>
  <c r="F168" i="2"/>
  <c r="J168" i="2"/>
  <c r="K168" i="2"/>
  <c r="L168" i="2"/>
  <c r="M168" i="2" a="1"/>
  <c r="M168" i="2"/>
  <c r="N168" i="2"/>
  <c r="O168" i="2"/>
  <c r="P168" i="2" a="1"/>
  <c r="P168" i="2"/>
  <c r="Q168" i="2"/>
  <c r="R168" i="2"/>
  <c r="T168" i="2"/>
  <c r="X168" i="2"/>
  <c r="D169" i="2" a="1"/>
  <c r="D169" i="2"/>
  <c r="E169" i="2"/>
  <c r="F169" i="2"/>
  <c r="J169" i="2"/>
  <c r="K169" i="2"/>
  <c r="L169" i="2"/>
  <c r="M169" i="2" a="1"/>
  <c r="M169" i="2"/>
  <c r="N169" i="2"/>
  <c r="O169" i="2"/>
  <c r="P169" i="2" a="1"/>
  <c r="P169" i="2"/>
  <c r="Q169" i="2"/>
  <c r="R169" i="2"/>
  <c r="T169" i="2"/>
  <c r="X169" i="2"/>
  <c r="D171" i="2" a="1"/>
  <c r="D171" i="2"/>
  <c r="E171" i="2"/>
  <c r="F171" i="2"/>
  <c r="J171" i="2"/>
  <c r="K171" i="2"/>
  <c r="L171" i="2"/>
  <c r="M171" i="2" a="1"/>
  <c r="M171" i="2"/>
  <c r="N171" i="2"/>
  <c r="O171" i="2"/>
  <c r="P171" i="2" a="1"/>
  <c r="P171" i="2"/>
  <c r="Q171" i="2"/>
  <c r="R171" i="2"/>
  <c r="T171" i="2"/>
  <c r="X171" i="2"/>
  <c r="D172" i="2" a="1"/>
  <c r="D172" i="2"/>
  <c r="E172" i="2"/>
  <c r="F172" i="2"/>
  <c r="J172" i="2"/>
  <c r="K172" i="2"/>
  <c r="L172" i="2"/>
  <c r="M172" i="2" a="1"/>
  <c r="M172" i="2"/>
  <c r="N172" i="2"/>
  <c r="O172" i="2"/>
  <c r="P172" i="2" a="1"/>
  <c r="P172" i="2"/>
  <c r="Q172" i="2"/>
  <c r="R172" i="2"/>
  <c r="T172" i="2"/>
  <c r="X172" i="2"/>
  <c r="D174" i="2" a="1"/>
  <c r="D174" i="2"/>
  <c r="E174" i="2"/>
  <c r="F174" i="2"/>
  <c r="J174" i="2"/>
  <c r="K174" i="2"/>
  <c r="L174" i="2"/>
  <c r="M174" i="2" a="1"/>
  <c r="M174" i="2"/>
  <c r="N174" i="2"/>
  <c r="O174" i="2"/>
  <c r="P174" i="2" a="1"/>
  <c r="P174" i="2"/>
  <c r="Q174" i="2"/>
  <c r="R174" i="2"/>
  <c r="T174" i="2"/>
  <c r="X174" i="2"/>
  <c r="D175" i="2" a="1"/>
  <c r="D175" i="2"/>
  <c r="E175" i="2"/>
  <c r="F175" i="2"/>
  <c r="J175" i="2"/>
  <c r="K175" i="2"/>
  <c r="L175" i="2"/>
  <c r="M175" i="2" a="1"/>
  <c r="M175" i="2"/>
  <c r="N175" i="2"/>
  <c r="O175" i="2"/>
  <c r="P175" i="2" a="1"/>
  <c r="P175" i="2"/>
  <c r="Q175" i="2"/>
  <c r="R175" i="2"/>
  <c r="T175" i="2"/>
  <c r="X175" i="2"/>
  <c r="D177" i="2" a="1"/>
  <c r="D177" i="2"/>
  <c r="E177" i="2"/>
  <c r="F177" i="2"/>
  <c r="J177" i="2"/>
  <c r="K177" i="2"/>
  <c r="L177" i="2"/>
  <c r="M177" i="2" a="1"/>
  <c r="M177" i="2"/>
  <c r="N177" i="2"/>
  <c r="O177" i="2"/>
  <c r="P177" i="2" a="1"/>
  <c r="P177" i="2"/>
  <c r="Q177" i="2"/>
  <c r="R177" i="2"/>
  <c r="T177" i="2"/>
  <c r="X177" i="2"/>
  <c r="D178" i="2" a="1"/>
  <c r="D178" i="2"/>
  <c r="E178" i="2"/>
  <c r="F178" i="2"/>
  <c r="J178" i="2"/>
  <c r="K178" i="2"/>
  <c r="L178" i="2"/>
  <c r="M178" i="2" a="1"/>
  <c r="M178" i="2"/>
  <c r="N178" i="2"/>
  <c r="O178" i="2"/>
  <c r="P178" i="2" a="1"/>
  <c r="P178" i="2"/>
  <c r="Q178" i="2"/>
  <c r="R178" i="2"/>
  <c r="T178" i="2"/>
  <c r="X178" i="2"/>
  <c r="M181" i="2" a="1"/>
  <c r="M181" i="2"/>
  <c r="N181" i="2"/>
  <c r="O181" i="2"/>
  <c r="P181" i="2" a="1"/>
  <c r="P181" i="2"/>
  <c r="Q181" i="2"/>
  <c r="R181" i="2"/>
  <c r="T181" i="2"/>
  <c r="Y181" i="2"/>
  <c r="M182" i="2" a="1"/>
  <c r="M182" i="2"/>
  <c r="N182" i="2"/>
  <c r="O182" i="2"/>
  <c r="P182" i="2" a="1"/>
  <c r="P182" i="2"/>
  <c r="Q182" i="2"/>
  <c r="R182" i="2"/>
  <c r="T182" i="2"/>
  <c r="Y182" i="2"/>
  <c r="M183" i="2" a="1"/>
  <c r="M183" i="2"/>
  <c r="N183" i="2"/>
  <c r="O183" i="2"/>
  <c r="P183" i="2" a="1"/>
  <c r="P183" i="2"/>
  <c r="Q183" i="2"/>
  <c r="R183" i="2"/>
  <c r="T183" i="2"/>
  <c r="Y183" i="2"/>
  <c r="M184" i="2" a="1"/>
  <c r="M184" i="2"/>
  <c r="N184" i="2"/>
  <c r="O184" i="2"/>
  <c r="P184" i="2" a="1"/>
  <c r="P184" i="2"/>
  <c r="Q184" i="2"/>
  <c r="R184" i="2"/>
  <c r="T184" i="2"/>
  <c r="Y184" i="2"/>
  <c r="M185" i="2" a="1"/>
  <c r="M185" i="2"/>
  <c r="N185" i="2"/>
  <c r="O185" i="2"/>
  <c r="P185" i="2" a="1"/>
  <c r="P185" i="2"/>
  <c r="Q185" i="2"/>
  <c r="R185" i="2"/>
  <c r="T185" i="2"/>
  <c r="Y185" i="2"/>
  <c r="M186" i="2" a="1"/>
  <c r="M186" i="2"/>
  <c r="N186" i="2"/>
  <c r="O186" i="2"/>
  <c r="P186" i="2" a="1"/>
  <c r="P186" i="2"/>
  <c r="Q186" i="2"/>
  <c r="R186" i="2"/>
  <c r="T186" i="2"/>
  <c r="Y186" i="2"/>
  <c r="M187" i="2" a="1"/>
  <c r="M187" i="2"/>
  <c r="N187" i="2"/>
  <c r="O187" i="2"/>
  <c r="P187" i="2" a="1"/>
  <c r="P187" i="2"/>
  <c r="Q187" i="2"/>
  <c r="R187" i="2"/>
  <c r="T187" i="2"/>
  <c r="Y187" i="2"/>
  <c r="M188" i="2" a="1"/>
  <c r="M188" i="2"/>
  <c r="N188" i="2"/>
  <c r="O188" i="2"/>
  <c r="P188" i="2" a="1"/>
  <c r="P188" i="2"/>
  <c r="Q188" i="2"/>
  <c r="R188" i="2"/>
  <c r="T188" i="2"/>
  <c r="Y188" i="2"/>
  <c r="M189" i="2" a="1"/>
  <c r="M189" i="2"/>
  <c r="N189" i="2"/>
  <c r="O189" i="2"/>
  <c r="P189" i="2" a="1"/>
  <c r="P189" i="2"/>
  <c r="Q189" i="2"/>
  <c r="R189" i="2"/>
  <c r="T189" i="2"/>
  <c r="Y189" i="2"/>
  <c r="M190" i="2" a="1"/>
  <c r="M190" i="2"/>
  <c r="N190" i="2"/>
  <c r="O190" i="2"/>
  <c r="P190" i="2" a="1"/>
  <c r="P190" i="2"/>
  <c r="Q190" i="2"/>
  <c r="R190" i="2"/>
  <c r="T190" i="2"/>
  <c r="Y190" i="2"/>
  <c r="M191" i="2" a="1"/>
  <c r="M191" i="2"/>
  <c r="N191" i="2"/>
  <c r="O191" i="2"/>
  <c r="P191" i="2" a="1"/>
  <c r="P191" i="2"/>
  <c r="Q191" i="2"/>
  <c r="R191" i="2"/>
  <c r="T191" i="2"/>
  <c r="Y191" i="2"/>
  <c r="M192" i="2" a="1"/>
  <c r="M192" i="2"/>
  <c r="N192" i="2"/>
  <c r="O192" i="2"/>
  <c r="P192" i="2" a="1"/>
  <c r="P192" i="2"/>
  <c r="Q192" i="2"/>
  <c r="R192" i="2"/>
  <c r="T192" i="2"/>
  <c r="Y192" i="2"/>
  <c r="M193" i="2" a="1"/>
  <c r="M193" i="2"/>
  <c r="N193" i="2"/>
  <c r="O193" i="2"/>
  <c r="P193" i="2" a="1"/>
  <c r="P193" i="2"/>
  <c r="Q193" i="2"/>
  <c r="R193" i="2"/>
  <c r="T193" i="2"/>
  <c r="Y193" i="2"/>
  <c r="M194" i="2" a="1"/>
  <c r="M194" i="2"/>
  <c r="N194" i="2"/>
  <c r="O194" i="2"/>
  <c r="P194" i="2" a="1"/>
  <c r="P194" i="2"/>
  <c r="Q194" i="2"/>
  <c r="R194" i="2"/>
  <c r="T194" i="2"/>
  <c r="Y194" i="2"/>
  <c r="M195" i="2" a="1"/>
  <c r="M195" i="2"/>
  <c r="N195" i="2"/>
  <c r="O195" i="2"/>
  <c r="P195" i="2" a="1"/>
  <c r="P195" i="2"/>
  <c r="Q195" i="2"/>
  <c r="R195" i="2"/>
  <c r="T195" i="2"/>
  <c r="Y195" i="2"/>
  <c r="M196" i="2" a="1"/>
  <c r="M196" i="2"/>
  <c r="N196" i="2"/>
  <c r="O196" i="2"/>
  <c r="P196" i="2" a="1"/>
  <c r="P196" i="2"/>
  <c r="Q196" i="2"/>
  <c r="R196" i="2"/>
  <c r="T196" i="2"/>
  <c r="Y196" i="2"/>
  <c r="M197" i="2" a="1"/>
  <c r="M197" i="2"/>
  <c r="N197" i="2"/>
  <c r="O197" i="2"/>
  <c r="P197" i="2" a="1"/>
  <c r="P197" i="2"/>
  <c r="Q197" i="2"/>
  <c r="R197" i="2"/>
  <c r="T197" i="2"/>
  <c r="Y197" i="2"/>
  <c r="M198" i="2" a="1"/>
  <c r="M198" i="2"/>
  <c r="N198" i="2"/>
  <c r="O198" i="2"/>
  <c r="P198" i="2" a="1"/>
  <c r="P198" i="2"/>
  <c r="Q198" i="2"/>
  <c r="R198" i="2"/>
  <c r="T198" i="2"/>
  <c r="Y198" i="2"/>
  <c r="M199" i="2" a="1"/>
  <c r="M199" i="2"/>
  <c r="N199" i="2"/>
  <c r="O199" i="2"/>
  <c r="P199" i="2" a="1"/>
  <c r="P199" i="2"/>
  <c r="Q199" i="2"/>
  <c r="R199" i="2"/>
  <c r="T199" i="2"/>
  <c r="Y199" i="2"/>
  <c r="M200" i="2" a="1"/>
  <c r="M200" i="2"/>
  <c r="N200" i="2"/>
  <c r="O200" i="2"/>
  <c r="P200" i="2" a="1"/>
  <c r="P200" i="2"/>
  <c r="Q200" i="2"/>
  <c r="R200" i="2"/>
  <c r="T200" i="2"/>
  <c r="Y200" i="2"/>
  <c r="M201" i="2" a="1"/>
  <c r="M201" i="2"/>
  <c r="N201" i="2"/>
  <c r="O201" i="2"/>
  <c r="P201" i="2" a="1"/>
  <c r="P201" i="2"/>
  <c r="Q201" i="2"/>
  <c r="R201" i="2"/>
  <c r="T201" i="2"/>
  <c r="Y201" i="2"/>
  <c r="M202" i="2" a="1"/>
  <c r="M202" i="2"/>
  <c r="N202" i="2"/>
  <c r="O202" i="2"/>
  <c r="P202" i="2" a="1"/>
  <c r="P202" i="2"/>
  <c r="Q202" i="2"/>
  <c r="R202" i="2"/>
  <c r="T202" i="2"/>
  <c r="Y202" i="2"/>
  <c r="M203" i="2" a="1"/>
  <c r="M203" i="2"/>
  <c r="N203" i="2"/>
  <c r="O203" i="2"/>
  <c r="P203" i="2" a="1"/>
  <c r="P203" i="2"/>
  <c r="Q203" i="2"/>
  <c r="R203" i="2"/>
  <c r="T203" i="2"/>
  <c r="Y203" i="2"/>
  <c r="M204" i="2" a="1"/>
  <c r="M204" i="2"/>
  <c r="N204" i="2"/>
  <c r="O204" i="2"/>
  <c r="P204" i="2" a="1"/>
  <c r="P204" i="2"/>
  <c r="Q204" i="2"/>
  <c r="R204" i="2"/>
  <c r="T204" i="2"/>
  <c r="Y204" i="2"/>
  <c r="M205" i="2" a="1"/>
  <c r="M205" i="2"/>
  <c r="N205" i="2"/>
  <c r="O205" i="2"/>
  <c r="P205" i="2" a="1"/>
  <c r="P205" i="2"/>
  <c r="Q205" i="2"/>
  <c r="R205" i="2"/>
  <c r="T205" i="2"/>
  <c r="Y205" i="2"/>
  <c r="M206" i="2" a="1"/>
  <c r="M206" i="2"/>
  <c r="N206" i="2"/>
  <c r="O206" i="2"/>
  <c r="P206" i="2" a="1"/>
  <c r="P206" i="2"/>
  <c r="Q206" i="2"/>
  <c r="R206" i="2"/>
  <c r="T206" i="2"/>
  <c r="Y206" i="2"/>
  <c r="M207" i="2" a="1"/>
  <c r="M207" i="2"/>
  <c r="N207" i="2"/>
  <c r="O207" i="2"/>
  <c r="P207" i="2" a="1"/>
  <c r="P207" i="2"/>
  <c r="Q207" i="2"/>
  <c r="R207" i="2"/>
  <c r="T207" i="2"/>
  <c r="Y207" i="2"/>
  <c r="M208" i="2" a="1"/>
  <c r="M208" i="2"/>
  <c r="N208" i="2"/>
  <c r="O208" i="2"/>
  <c r="P208" i="2" a="1"/>
  <c r="P208" i="2"/>
  <c r="Q208" i="2"/>
  <c r="R208" i="2"/>
  <c r="T208" i="2"/>
  <c r="Y208" i="2"/>
  <c r="M209" i="2" a="1"/>
  <c r="M209" i="2"/>
  <c r="N209" i="2"/>
  <c r="O209" i="2"/>
  <c r="P209" i="2" a="1"/>
  <c r="P209" i="2"/>
  <c r="Q209" i="2"/>
  <c r="R209" i="2"/>
  <c r="T209" i="2"/>
  <c r="Y209" i="2"/>
  <c r="M210" i="2" a="1"/>
  <c r="M210" i="2"/>
  <c r="N210" i="2"/>
  <c r="O210" i="2"/>
  <c r="P210" i="2" a="1"/>
  <c r="P210" i="2"/>
  <c r="Q210" i="2"/>
  <c r="R210" i="2"/>
  <c r="T210" i="2"/>
  <c r="Y210" i="2"/>
  <c r="M211" i="2" a="1"/>
  <c r="M211" i="2"/>
  <c r="N211" i="2"/>
  <c r="O211" i="2"/>
  <c r="P211" i="2" a="1"/>
  <c r="P211" i="2"/>
  <c r="Q211" i="2"/>
  <c r="R211" i="2"/>
  <c r="T211" i="2"/>
  <c r="Y211" i="2"/>
  <c r="M212" i="2" a="1"/>
  <c r="M212" i="2"/>
  <c r="N212" i="2"/>
  <c r="O212" i="2"/>
  <c r="P212" i="2" a="1"/>
  <c r="P212" i="2"/>
  <c r="Q212" i="2"/>
  <c r="R212" i="2"/>
  <c r="T212" i="2"/>
  <c r="Y212" i="2"/>
  <c r="M213" i="2" a="1"/>
  <c r="M213" i="2"/>
  <c r="N213" i="2"/>
  <c r="O213" i="2"/>
  <c r="P213" i="2" a="1"/>
  <c r="P213" i="2"/>
  <c r="Q213" i="2"/>
  <c r="R213" i="2"/>
  <c r="T213" i="2"/>
  <c r="Y213" i="2"/>
  <c r="M214" i="2" a="1"/>
  <c r="M214" i="2"/>
  <c r="N214" i="2"/>
  <c r="O214" i="2"/>
  <c r="P214" i="2" a="1"/>
  <c r="P214" i="2"/>
  <c r="Q214" i="2"/>
  <c r="R214" i="2"/>
  <c r="T214" i="2"/>
  <c r="Y214" i="2"/>
  <c r="M215" i="2" a="1"/>
  <c r="M215" i="2"/>
  <c r="N215" i="2"/>
  <c r="O215" i="2"/>
  <c r="P215" i="2" a="1"/>
  <c r="P215" i="2"/>
  <c r="Q215" i="2"/>
  <c r="R215" i="2"/>
  <c r="T215" i="2"/>
  <c r="Y215" i="2"/>
  <c r="M216" i="2" a="1"/>
  <c r="M216" i="2"/>
  <c r="N216" i="2"/>
  <c r="O216" i="2"/>
  <c r="P216" i="2" a="1"/>
  <c r="P216" i="2"/>
  <c r="Q216" i="2"/>
  <c r="R216" i="2"/>
  <c r="T216" i="2"/>
  <c r="Y216" i="2"/>
  <c r="M217" i="2" a="1"/>
  <c r="M217" i="2"/>
  <c r="N217" i="2"/>
  <c r="O217" i="2"/>
  <c r="P217" i="2" a="1"/>
  <c r="P217" i="2"/>
  <c r="Q217" i="2"/>
  <c r="R217" i="2"/>
  <c r="T217" i="2"/>
  <c r="Y217" i="2"/>
  <c r="M221" i="2" a="1"/>
  <c r="M221" i="2"/>
  <c r="N221" i="2"/>
  <c r="O221" i="2"/>
  <c r="P221" i="2" a="1"/>
  <c r="P221" i="2"/>
  <c r="Q221" i="2"/>
  <c r="R221" i="2"/>
  <c r="T221" i="2"/>
  <c r="U221" i="2"/>
  <c r="M222" i="2" a="1"/>
  <c r="M222" i="2"/>
  <c r="N222" i="2"/>
  <c r="O222" i="2"/>
  <c r="P222" i="2" a="1"/>
  <c r="P222" i="2"/>
  <c r="Q222" i="2"/>
  <c r="R222" i="2"/>
  <c r="T222" i="2"/>
  <c r="U222" i="2"/>
  <c r="M224" i="2" a="1"/>
  <c r="M224" i="2"/>
  <c r="N224" i="2"/>
  <c r="O224" i="2"/>
  <c r="P224" i="2" a="1"/>
  <c r="P224" i="2"/>
  <c r="Q224" i="2"/>
  <c r="R224" i="2"/>
  <c r="T224" i="2"/>
  <c r="U224" i="2"/>
  <c r="M225" i="2" a="1"/>
  <c r="M225" i="2"/>
  <c r="N225" i="2"/>
  <c r="O225" i="2"/>
  <c r="P225" i="2" a="1"/>
  <c r="P225" i="2"/>
  <c r="Q225" i="2"/>
  <c r="R225" i="2"/>
  <c r="T225" i="2"/>
  <c r="U225" i="2"/>
  <c r="M227" i="2" a="1"/>
  <c r="M227" i="2"/>
  <c r="N227" i="2"/>
  <c r="O227" i="2"/>
  <c r="P227" i="2" a="1"/>
  <c r="P227" i="2"/>
  <c r="Q227" i="2"/>
  <c r="R227" i="2"/>
  <c r="T227" i="2"/>
  <c r="U227" i="2"/>
  <c r="M228" i="2" a="1"/>
  <c r="M228" i="2"/>
  <c r="N228" i="2"/>
  <c r="O228" i="2"/>
  <c r="P228" i="2" a="1"/>
  <c r="P228" i="2"/>
  <c r="Q228" i="2"/>
  <c r="R228" i="2"/>
  <c r="T228" i="2"/>
  <c r="U228" i="2"/>
  <c r="M230" i="2" a="1"/>
  <c r="M230" i="2"/>
  <c r="N230" i="2"/>
  <c r="O230" i="2"/>
  <c r="P230" i="2" a="1"/>
  <c r="P230" i="2"/>
  <c r="Q230" i="2"/>
  <c r="R230" i="2"/>
  <c r="T230" i="2"/>
  <c r="U230" i="2"/>
  <c r="M231" i="2" a="1"/>
  <c r="M231" i="2"/>
  <c r="N231" i="2"/>
  <c r="O231" i="2"/>
  <c r="P231" i="2" a="1"/>
  <c r="P231" i="2"/>
  <c r="Q231" i="2"/>
  <c r="R231" i="2"/>
  <c r="T231" i="2"/>
  <c r="U231" i="2"/>
  <c r="M233" i="2" a="1"/>
  <c r="M233" i="2"/>
  <c r="N233" i="2"/>
  <c r="O233" i="2"/>
  <c r="P233" i="2" a="1"/>
  <c r="P233" i="2"/>
  <c r="Q233" i="2"/>
  <c r="R233" i="2"/>
  <c r="T233" i="2"/>
  <c r="U233" i="2"/>
  <c r="M234" i="2" a="1"/>
  <c r="M234" i="2"/>
  <c r="N234" i="2"/>
  <c r="O234" i="2"/>
  <c r="P234" i="2" a="1"/>
  <c r="P234" i="2"/>
  <c r="Q234" i="2"/>
  <c r="R234" i="2"/>
  <c r="T234" i="2"/>
  <c r="U234" i="2"/>
  <c r="M236" i="2" a="1"/>
  <c r="M236" i="2"/>
  <c r="N236" i="2"/>
  <c r="O236" i="2"/>
  <c r="P236" i="2" a="1"/>
  <c r="P236" i="2"/>
  <c r="Q236" i="2"/>
  <c r="R236" i="2"/>
  <c r="T236" i="2"/>
  <c r="U236" i="2"/>
  <c r="M237" i="2" a="1"/>
  <c r="M237" i="2"/>
  <c r="N237" i="2"/>
  <c r="O237" i="2"/>
  <c r="P237" i="2" a="1"/>
  <c r="P237" i="2"/>
  <c r="Q237" i="2"/>
  <c r="R237" i="2"/>
  <c r="T237" i="2"/>
  <c r="U237" i="2"/>
  <c r="M239" i="2" a="1"/>
  <c r="M239" i="2"/>
  <c r="N239" i="2"/>
  <c r="O239" i="2"/>
  <c r="P239" i="2" a="1"/>
  <c r="P239" i="2"/>
  <c r="Q239" i="2"/>
  <c r="R239" i="2"/>
  <c r="T239" i="2"/>
  <c r="U239" i="2"/>
  <c r="M240" i="2" a="1"/>
  <c r="M240" i="2"/>
  <c r="N240" i="2"/>
  <c r="O240" i="2"/>
  <c r="P240" i="2" a="1"/>
  <c r="P240" i="2"/>
  <c r="Q240" i="2"/>
  <c r="R240" i="2"/>
  <c r="T240" i="2"/>
  <c r="U240" i="2"/>
  <c r="M242" i="2" a="1"/>
  <c r="M242" i="2"/>
  <c r="N242" i="2"/>
  <c r="O242" i="2"/>
  <c r="P242" i="2" a="1"/>
  <c r="P242" i="2"/>
  <c r="Q242" i="2"/>
  <c r="R242" i="2"/>
  <c r="T242" i="2"/>
  <c r="U242" i="2"/>
  <c r="M243" i="2" a="1"/>
  <c r="M243" i="2"/>
  <c r="N243" i="2"/>
  <c r="O243" i="2"/>
  <c r="P243" i="2" a="1"/>
  <c r="P243" i="2"/>
  <c r="Q243" i="2"/>
  <c r="R243" i="2"/>
  <c r="T243" i="2"/>
  <c r="U243" i="2"/>
  <c r="M245" i="2" a="1"/>
  <c r="M245" i="2"/>
  <c r="N245" i="2"/>
  <c r="O245" i="2"/>
  <c r="P245" i="2" a="1"/>
  <c r="P245" i="2"/>
  <c r="Q245" i="2"/>
  <c r="R245" i="2"/>
  <c r="T245" i="2"/>
  <c r="U245" i="2"/>
  <c r="M246" i="2" a="1"/>
  <c r="M246" i="2"/>
  <c r="N246" i="2"/>
  <c r="O246" i="2"/>
  <c r="P246" i="2" a="1"/>
  <c r="P246" i="2"/>
  <c r="Q246" i="2"/>
  <c r="R246" i="2"/>
  <c r="T246" i="2"/>
  <c r="U246" i="2"/>
  <c r="M248" i="2" a="1"/>
  <c r="M248" i="2"/>
  <c r="N248" i="2"/>
  <c r="O248" i="2"/>
  <c r="P248" i="2" a="1"/>
  <c r="P248" i="2"/>
  <c r="Q248" i="2"/>
  <c r="R248" i="2"/>
  <c r="T248" i="2"/>
  <c r="U248" i="2"/>
  <c r="M249" i="2" a="1"/>
  <c r="M249" i="2"/>
  <c r="N249" i="2"/>
  <c r="O249" i="2"/>
  <c r="P249" i="2" a="1"/>
  <c r="P249" i="2"/>
  <c r="Q249" i="2"/>
  <c r="R249" i="2"/>
  <c r="T249" i="2"/>
  <c r="U249" i="2"/>
  <c r="M251" i="2" a="1"/>
  <c r="M251" i="2"/>
  <c r="N251" i="2"/>
  <c r="O251" i="2"/>
  <c r="P251" i="2" a="1"/>
  <c r="P251" i="2"/>
  <c r="Q251" i="2"/>
  <c r="R251" i="2"/>
  <c r="T251" i="2"/>
  <c r="U251" i="2"/>
  <c r="M252" i="2" a="1"/>
  <c r="M252" i="2"/>
  <c r="N252" i="2"/>
  <c r="O252" i="2"/>
  <c r="P252" i="2" a="1"/>
  <c r="P252" i="2"/>
  <c r="Q252" i="2"/>
  <c r="R252" i="2"/>
  <c r="T252" i="2"/>
  <c r="U252" i="2"/>
  <c r="M255" i="2" a="1"/>
  <c r="M255" i="2"/>
  <c r="N255" i="2"/>
  <c r="O255" i="2"/>
  <c r="P255" i="2" a="1"/>
  <c r="P255" i="2"/>
  <c r="Q255" i="2"/>
  <c r="R255" i="2"/>
  <c r="T255" i="2"/>
  <c r="U255" i="2"/>
  <c r="M256" i="2" a="1"/>
  <c r="M256" i="2"/>
  <c r="N256" i="2"/>
  <c r="O256" i="2"/>
  <c r="P256" i="2" a="1"/>
  <c r="P256" i="2"/>
  <c r="Q256" i="2"/>
  <c r="R256" i="2"/>
  <c r="T256" i="2"/>
  <c r="U256" i="2"/>
  <c r="M258" i="2" a="1"/>
  <c r="M258" i="2"/>
  <c r="N258" i="2"/>
  <c r="O258" i="2"/>
  <c r="P258" i="2" a="1"/>
  <c r="P258" i="2"/>
  <c r="Q258" i="2"/>
  <c r="R258" i="2"/>
  <c r="T258" i="2"/>
  <c r="U258" i="2"/>
  <c r="M259" i="2" a="1"/>
  <c r="M259" i="2"/>
  <c r="N259" i="2"/>
  <c r="O259" i="2"/>
  <c r="P259" i="2" a="1"/>
  <c r="P259" i="2"/>
  <c r="Q259" i="2"/>
  <c r="R259" i="2"/>
  <c r="T259" i="2"/>
  <c r="U259" i="2"/>
  <c r="M261" i="2" a="1"/>
  <c r="M261" i="2"/>
  <c r="N261" i="2"/>
  <c r="O261" i="2"/>
  <c r="P261" i="2" a="1"/>
  <c r="P261" i="2"/>
  <c r="Q261" i="2"/>
  <c r="R261" i="2"/>
  <c r="T261" i="2"/>
  <c r="U261" i="2"/>
  <c r="M262" i="2" a="1"/>
  <c r="M262" i="2"/>
  <c r="N262" i="2"/>
  <c r="O262" i="2"/>
  <c r="P262" i="2" a="1"/>
  <c r="P262" i="2"/>
  <c r="Q262" i="2"/>
  <c r="R262" i="2"/>
  <c r="T262" i="2"/>
  <c r="U262" i="2"/>
  <c r="M264" i="2" a="1"/>
  <c r="M264" i="2"/>
  <c r="N264" i="2"/>
  <c r="O264" i="2"/>
  <c r="P264" i="2" a="1"/>
  <c r="P264" i="2"/>
  <c r="Q264" i="2"/>
  <c r="R264" i="2"/>
  <c r="T264" i="2"/>
  <c r="U264" i="2"/>
  <c r="M265" i="2" a="1"/>
  <c r="M265" i="2"/>
  <c r="N265" i="2"/>
  <c r="O265" i="2"/>
  <c r="P265" i="2" a="1"/>
  <c r="P265" i="2"/>
  <c r="Q265" i="2"/>
  <c r="R265" i="2"/>
  <c r="T265" i="2"/>
  <c r="U265" i="2"/>
  <c r="M267" i="2" a="1"/>
  <c r="M267" i="2"/>
  <c r="N267" i="2"/>
  <c r="O267" i="2"/>
  <c r="P267" i="2" a="1"/>
  <c r="P267" i="2"/>
  <c r="Q267" i="2"/>
  <c r="R267" i="2"/>
  <c r="T267" i="2"/>
  <c r="U267" i="2"/>
  <c r="M268" i="2" a="1"/>
  <c r="M268" i="2"/>
  <c r="N268" i="2"/>
  <c r="O268" i="2"/>
  <c r="P268" i="2" a="1"/>
  <c r="P268" i="2"/>
  <c r="Q268" i="2"/>
  <c r="R268" i="2"/>
  <c r="T268" i="2"/>
  <c r="U268" i="2"/>
  <c r="M270" i="2" a="1"/>
  <c r="M270" i="2"/>
  <c r="N270" i="2"/>
  <c r="O270" i="2"/>
  <c r="P270" i="2" a="1"/>
  <c r="P270" i="2"/>
  <c r="Q270" i="2"/>
  <c r="R270" i="2"/>
  <c r="T270" i="2"/>
  <c r="U270" i="2"/>
  <c r="M271" i="2" a="1"/>
  <c r="M271" i="2"/>
  <c r="N271" i="2"/>
  <c r="O271" i="2"/>
  <c r="P271" i="2" a="1"/>
  <c r="P271" i="2"/>
  <c r="Q271" i="2"/>
  <c r="R271" i="2"/>
  <c r="T271" i="2"/>
  <c r="U271" i="2"/>
  <c r="M273" i="2" a="1"/>
  <c r="M273" i="2"/>
  <c r="N273" i="2"/>
  <c r="O273" i="2"/>
  <c r="P273" i="2" a="1"/>
  <c r="P273" i="2"/>
  <c r="Q273" i="2"/>
  <c r="R273" i="2"/>
  <c r="T273" i="2"/>
  <c r="U273" i="2"/>
  <c r="M274" i="2" a="1"/>
  <c r="M274" i="2"/>
  <c r="N274" i="2"/>
  <c r="O274" i="2"/>
  <c r="P274" i="2" a="1"/>
  <c r="P274" i="2"/>
  <c r="Q274" i="2"/>
  <c r="R274" i="2"/>
  <c r="T274" i="2"/>
  <c r="U274" i="2"/>
  <c r="M276" i="2" a="1"/>
  <c r="M276" i="2"/>
  <c r="N276" i="2"/>
  <c r="O276" i="2"/>
  <c r="P276" i="2" a="1"/>
  <c r="P276" i="2"/>
  <c r="Q276" i="2"/>
  <c r="R276" i="2"/>
  <c r="T276" i="2"/>
  <c r="U276" i="2"/>
  <c r="M277" i="2" a="1"/>
  <c r="M277" i="2"/>
  <c r="N277" i="2"/>
  <c r="O277" i="2"/>
  <c r="P277" i="2" a="1"/>
  <c r="P277" i="2"/>
  <c r="Q277" i="2"/>
  <c r="R277" i="2"/>
  <c r="T277" i="2"/>
  <c r="U277" i="2"/>
  <c r="M279" i="2" a="1"/>
  <c r="M279" i="2"/>
  <c r="N279" i="2"/>
  <c r="O279" i="2"/>
  <c r="P279" i="2" a="1"/>
  <c r="P279" i="2"/>
  <c r="Q279" i="2"/>
  <c r="R279" i="2"/>
  <c r="T279" i="2"/>
  <c r="U279" i="2"/>
  <c r="M280" i="2" a="1"/>
  <c r="M280" i="2"/>
  <c r="N280" i="2"/>
  <c r="O280" i="2"/>
  <c r="P280" i="2" a="1"/>
  <c r="P280" i="2"/>
  <c r="Q280" i="2"/>
  <c r="R280" i="2"/>
  <c r="T280" i="2"/>
  <c r="U280" i="2"/>
  <c r="M282" i="2" a="1"/>
  <c r="M282" i="2"/>
  <c r="N282" i="2"/>
  <c r="O282" i="2"/>
  <c r="P282" i="2" a="1"/>
  <c r="P282" i="2"/>
  <c r="Q282" i="2"/>
  <c r="R282" i="2"/>
  <c r="T282" i="2"/>
  <c r="U282" i="2"/>
  <c r="M283" i="2" a="1"/>
  <c r="M283" i="2"/>
  <c r="N283" i="2"/>
  <c r="O283" i="2"/>
  <c r="P283" i="2" a="1"/>
  <c r="P283" i="2"/>
  <c r="Q283" i="2"/>
  <c r="R283" i="2"/>
  <c r="T283" i="2"/>
  <c r="U283" i="2"/>
  <c r="M285" i="2" a="1"/>
  <c r="M285" i="2"/>
  <c r="N285" i="2"/>
  <c r="O285" i="2"/>
  <c r="P285" i="2" a="1"/>
  <c r="P285" i="2"/>
  <c r="Q285" i="2"/>
  <c r="R285" i="2"/>
  <c r="T285" i="2"/>
  <c r="U285" i="2"/>
  <c r="M286" i="2" a="1"/>
  <c r="M286" i="2"/>
  <c r="N286" i="2"/>
  <c r="O286" i="2"/>
  <c r="P286" i="2" a="1"/>
  <c r="P286" i="2"/>
  <c r="Q286" i="2"/>
  <c r="R286" i="2"/>
  <c r="T286" i="2"/>
  <c r="U286" i="2"/>
</calcChain>
</file>

<file path=xl/comments1.xml><?xml version="1.0" encoding="utf-8"?>
<comments xmlns="http://schemas.openxmlformats.org/spreadsheetml/2006/main">
  <authors>
    <author>user</author>
  </authors>
  <commentList>
    <comment ref="B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循環参照をオン・オフするためのスイッチ。
オフにするとカウンタが初期値にリセットされる</t>
        </r>
      </text>
    </comment>
    <comment ref="A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フェイズスイッチ。
偽格子・真実の外格子や回転スイッチのオンオフを制御する。
２７０°になったらフェイズを１→２
３６０°になったらフェイズを２→３にする</t>
        </r>
      </text>
    </comment>
    <comment ref="A10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視聴者を欺くための偽の格子を描くか、真実の格子を描くかのスイッチ</t>
        </r>
      </text>
    </comment>
    <comment ref="A1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観測者を回転系に含めるかどうかのスイッチ</t>
        </r>
      </text>
    </comment>
    <comment ref="P13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鳥瞰図っぽくするためのビューア的回転とズーム</t>
        </r>
      </text>
    </comment>
    <comment ref="M18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回転系と静止系を分けて回転させるための行列</t>
        </r>
      </text>
    </comment>
    <comment ref="G21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振り子の周期の近似値</t>
        </r>
      </text>
    </comment>
    <comment ref="F2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n番目の振り子の状態を抽出</t>
        </r>
      </text>
    </comment>
    <comment ref="F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振り子のシミュレーション結果
微分方程式
Ld^2/dt^2=-gsinθ
を数値計算</t>
        </r>
      </text>
    </comment>
    <comment ref="T29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グラフ化のためのスペース</t>
        </r>
      </text>
    </comment>
    <comment ref="D15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立方体を振り子のシミュレーションどおりに回転させる領域</t>
        </r>
      </text>
    </comment>
  </commentList>
</comments>
</file>

<file path=xl/sharedStrings.xml><?xml version="1.0" encoding="utf-8"?>
<sst xmlns="http://schemas.openxmlformats.org/spreadsheetml/2006/main" count="108" uniqueCount="58">
  <si>
    <t>y</t>
    <phoneticPr fontId="1"/>
  </si>
  <si>
    <t>z</t>
    <phoneticPr fontId="1"/>
  </si>
  <si>
    <t>t</t>
    <phoneticPr fontId="1"/>
  </si>
  <si>
    <t>θ</t>
    <phoneticPr fontId="1"/>
  </si>
  <si>
    <t>n</t>
    <phoneticPr fontId="1"/>
  </si>
  <si>
    <t>x</t>
    <phoneticPr fontId="1"/>
  </si>
  <si>
    <t>振り子シミュレーション</t>
    <rPh sb="0" eb="1">
      <t>フ</t>
    </rPh>
    <rPh sb="2" eb="3">
      <t>コ</t>
    </rPh>
    <phoneticPr fontId="1"/>
  </si>
  <si>
    <t>振り子</t>
    <rPh sb="0" eb="1">
      <t>フ</t>
    </rPh>
    <rPh sb="2" eb="3">
      <t>コ</t>
    </rPh>
    <phoneticPr fontId="1"/>
  </si>
  <si>
    <t>観測者</t>
    <rPh sb="0" eb="3">
      <t>カンソクシャ</t>
    </rPh>
    <phoneticPr fontId="1"/>
  </si>
  <si>
    <t>（軸）</t>
    <rPh sb="1" eb="2">
      <t>ジク</t>
    </rPh>
    <phoneticPr fontId="1"/>
  </si>
  <si>
    <t>外格子</t>
    <rPh sb="0" eb="1">
      <t>ソト</t>
    </rPh>
    <rPh sb="1" eb="3">
      <t>コウシ</t>
    </rPh>
    <phoneticPr fontId="1"/>
  </si>
  <si>
    <t>内格子</t>
    <rPh sb="0" eb="1">
      <t>ナイ</t>
    </rPh>
    <rPh sb="1" eb="3">
      <t>コウシ</t>
    </rPh>
    <phoneticPr fontId="1"/>
  </si>
  <si>
    <t>振り子（ひも）</t>
    <rPh sb="0" eb="1">
      <t>フ</t>
    </rPh>
    <rPh sb="2" eb="3">
      <t>コ</t>
    </rPh>
    <phoneticPr fontId="1"/>
  </si>
  <si>
    <t>振り子（たま）</t>
    <rPh sb="0" eb="1">
      <t>フ</t>
    </rPh>
    <rPh sb="2" eb="3">
      <t>コ</t>
    </rPh>
    <phoneticPr fontId="1"/>
  </si>
  <si>
    <t>静止系</t>
    <rPh sb="0" eb="2">
      <t>セイシ</t>
    </rPh>
    <rPh sb="2" eb="3">
      <t>ケイ</t>
    </rPh>
    <phoneticPr fontId="1"/>
  </si>
  <si>
    <t>回転系</t>
    <rPh sb="0" eb="2">
      <t>カイテン</t>
    </rPh>
    <rPh sb="2" eb="3">
      <t>ケイ</t>
    </rPh>
    <phoneticPr fontId="1"/>
  </si>
  <si>
    <t>x</t>
    <phoneticPr fontId="1"/>
  </si>
  <si>
    <t>円の半径</t>
    <rPh sb="0" eb="1">
      <t>エン</t>
    </rPh>
    <rPh sb="2" eb="4">
      <t>ハンケイ</t>
    </rPh>
    <phoneticPr fontId="1"/>
  </si>
  <si>
    <t>横線</t>
    <rPh sb="0" eb="2">
      <t>ヨコセン</t>
    </rPh>
    <phoneticPr fontId="1"/>
  </si>
  <si>
    <t>縦線</t>
    <rPh sb="0" eb="2">
      <t>タテセン</t>
    </rPh>
    <phoneticPr fontId="1"/>
  </si>
  <si>
    <t>外側</t>
    <rPh sb="0" eb="2">
      <t>ソトガワ</t>
    </rPh>
    <phoneticPr fontId="1"/>
  </si>
  <si>
    <t>内側</t>
    <rPh sb="0" eb="2">
      <t>ウチガワ</t>
    </rPh>
    <phoneticPr fontId="1"/>
  </si>
  <si>
    <t>左側</t>
    <rPh sb="0" eb="2">
      <t>ヒダリガワ</t>
    </rPh>
    <phoneticPr fontId="1"/>
  </si>
  <si>
    <t>右側</t>
    <rPh sb="0" eb="2">
      <t>ミギガワ</t>
    </rPh>
    <phoneticPr fontId="1"/>
  </si>
  <si>
    <t>下側</t>
    <rPh sb="0" eb="2">
      <t>シタガワ</t>
    </rPh>
    <phoneticPr fontId="1"/>
  </si>
  <si>
    <t>上側</t>
    <rPh sb="0" eb="1">
      <t>ウエ</t>
    </rPh>
    <rPh sb="1" eb="2">
      <t>ガワ</t>
    </rPh>
    <phoneticPr fontId="1"/>
  </si>
  <si>
    <t>円</t>
    <rPh sb="0" eb="1">
      <t>エン</t>
    </rPh>
    <phoneticPr fontId="1"/>
  </si>
  <si>
    <t>°</t>
    <phoneticPr fontId="1"/>
  </si>
  <si>
    <t>rad</t>
    <phoneticPr fontId="1"/>
  </si>
  <si>
    <t>たま</t>
    <phoneticPr fontId="1"/>
  </si>
  <si>
    <t>y</t>
    <phoneticPr fontId="1"/>
  </si>
  <si>
    <t>z</t>
    <phoneticPr fontId="1"/>
  </si>
  <si>
    <t>回転系の回転</t>
    <rPh sb="0" eb="2">
      <t>カイテン</t>
    </rPh>
    <rPh sb="2" eb="3">
      <t>ケイ</t>
    </rPh>
    <rPh sb="4" eb="6">
      <t>カイテン</t>
    </rPh>
    <phoneticPr fontId="1"/>
  </si>
  <si>
    <t>回転する観測者視点</t>
    <rPh sb="0" eb="2">
      <t>カイテン</t>
    </rPh>
    <rPh sb="4" eb="7">
      <t>カンソクシャ</t>
    </rPh>
    <rPh sb="7" eb="9">
      <t>シテン</t>
    </rPh>
    <phoneticPr fontId="1"/>
  </si>
  <si>
    <t>x</t>
    <phoneticPr fontId="1"/>
  </si>
  <si>
    <t>ズーム</t>
    <phoneticPr fontId="1"/>
  </si>
  <si>
    <t>ビュー</t>
    <phoneticPr fontId="1"/>
  </si>
  <si>
    <t>z軸回転</t>
    <rPh sb="1" eb="2">
      <t>ジク</t>
    </rPh>
    <rPh sb="2" eb="4">
      <t>カイテン</t>
    </rPh>
    <phoneticPr fontId="1"/>
  </si>
  <si>
    <t>x軸回転</t>
    <rPh sb="1" eb="4">
      <t>ジクカイテン</t>
    </rPh>
    <phoneticPr fontId="1"/>
  </si>
  <si>
    <t>zシフト</t>
    <phoneticPr fontId="1"/>
  </si>
  <si>
    <t>ひも</t>
    <phoneticPr fontId="1"/>
  </si>
  <si>
    <t>一辺の長さ</t>
    <rPh sb="0" eb="2">
      <t>イッペン</t>
    </rPh>
    <rPh sb="3" eb="4">
      <t>ナガ</t>
    </rPh>
    <phoneticPr fontId="1"/>
  </si>
  <si>
    <t>回転角</t>
    <rPh sb="0" eb="3">
      <t>カイテンカク</t>
    </rPh>
    <phoneticPr fontId="1"/>
  </si>
  <si>
    <t>振り子の挙動がおかしいと思ったら</t>
    <rPh sb="0" eb="1">
      <t>フ</t>
    </rPh>
    <rPh sb="2" eb="3">
      <t>コ</t>
    </rPh>
    <rPh sb="4" eb="6">
      <t>キョドウ</t>
    </rPh>
    <rPh sb="12" eb="13">
      <t>オモ</t>
    </rPh>
    <phoneticPr fontId="1"/>
  </si>
  <si>
    <t>実は観測者が回転していて</t>
    <rPh sb="0" eb="1">
      <t>ジツ</t>
    </rPh>
    <rPh sb="2" eb="5">
      <t>カンソクシャ</t>
    </rPh>
    <rPh sb="6" eb="8">
      <t>カイテン</t>
    </rPh>
    <phoneticPr fontId="1"/>
  </si>
  <si>
    <t>初期値</t>
    <rPh sb="0" eb="3">
      <t>ショキチ</t>
    </rPh>
    <phoneticPr fontId="1"/>
  </si>
  <si>
    <t>増分</t>
    <rPh sb="0" eb="2">
      <t>ゾウブン</t>
    </rPh>
    <phoneticPr fontId="1"/>
  </si>
  <si>
    <t>スイッチ</t>
    <phoneticPr fontId="1"/>
  </si>
  <si>
    <t>循環参照</t>
    <rPh sb="0" eb="4">
      <t>ジュンカンサンショウ</t>
    </rPh>
    <phoneticPr fontId="1"/>
  </si>
  <si>
    <t>静止系から見たらただの振り子だったでござる</t>
    <rPh sb="0" eb="3">
      <t>セイシケイ</t>
    </rPh>
    <rPh sb="5" eb="6">
      <t>ミ</t>
    </rPh>
    <rPh sb="11" eb="12">
      <t>フ</t>
    </rPh>
    <rPh sb="13" eb="14">
      <t>コ</t>
    </rPh>
    <phoneticPr fontId="1"/>
  </si>
  <si>
    <t>外まで広がる回転系格子</t>
    <rPh sb="0" eb="1">
      <t>ソト</t>
    </rPh>
    <rPh sb="3" eb="4">
      <t>ヒロ</t>
    </rPh>
    <rPh sb="6" eb="8">
      <t>カイテン</t>
    </rPh>
    <rPh sb="8" eb="9">
      <t>ケイ</t>
    </rPh>
    <rPh sb="9" eb="11">
      <t>コウシ</t>
    </rPh>
    <phoneticPr fontId="1"/>
  </si>
  <si>
    <t>偽格子スイッチ</t>
    <rPh sb="0" eb="1">
      <t>ニセ</t>
    </rPh>
    <rPh sb="1" eb="3">
      <t>コウシ</t>
    </rPh>
    <phoneticPr fontId="1"/>
  </si>
  <si>
    <t>外格子スイッチ</t>
    <rPh sb="0" eb="1">
      <t>ソト</t>
    </rPh>
    <rPh sb="1" eb="3">
      <t>コウシ</t>
    </rPh>
    <phoneticPr fontId="1"/>
  </si>
  <si>
    <t>回転スイッチ</t>
    <rPh sb="0" eb="2">
      <t>カイテン</t>
    </rPh>
    <phoneticPr fontId="1"/>
  </si>
  <si>
    <t>ｙ</t>
    <phoneticPr fontId="1"/>
  </si>
  <si>
    <t>重力加速度g</t>
    <rPh sb="0" eb="5">
      <t>ジュウリョクカソクド</t>
    </rPh>
    <phoneticPr fontId="1"/>
  </si>
  <si>
    <t>振り子の長さL</t>
    <rPh sb="0" eb="1">
      <t>フ</t>
    </rPh>
    <rPh sb="2" eb="3">
      <t>コ</t>
    </rPh>
    <rPh sb="4" eb="5">
      <t>ナガ</t>
    </rPh>
    <phoneticPr fontId="1"/>
  </si>
  <si>
    <t>時間刻み幅dt</t>
    <rPh sb="0" eb="2">
      <t>ジカン</t>
    </rPh>
    <rPh sb="2" eb="3">
      <t>キザ</t>
    </rPh>
    <rPh sb="4" eb="5">
      <t>ハバ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</si>
</sst>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フーコーの振り子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715223097112861E-2"/>
          <c:y val="0.16324786324786325"/>
          <c:w val="0.9223958880139983"/>
          <c:h val="0.73988982481840937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Sheet2!$U$29</c:f>
              <c:strCache>
                <c:ptCount val="1"/>
                <c:pt idx="0">
                  <c:v>内格子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Sheet2!$T$30:$T$286</c:f>
              <c:numCache>
                <c:formatCode>General</c:formatCode>
                <c:ptCount val="257"/>
                <c:pt idx="0">
                  <c:v>-1.2990381056766582</c:v>
                </c:pt>
                <c:pt idx="1">
                  <c:v>1.2990381056766578</c:v>
                </c:pt>
                <c:pt idx="3">
                  <c:v>-1.5</c:v>
                </c:pt>
                <c:pt idx="4">
                  <c:v>1.5</c:v>
                </c:pt>
                <c:pt idx="6">
                  <c:v>-1.2990381056766578</c:v>
                </c:pt>
                <c:pt idx="7">
                  <c:v>1.2990381056766582</c:v>
                </c:pt>
                <c:pt idx="10">
                  <c:v>0.75000000000000022</c:v>
                </c:pt>
                <c:pt idx="11">
                  <c:v>0.74999999999999989</c:v>
                </c:pt>
                <c:pt idx="13">
                  <c:v>3.3306690738754696E-16</c:v>
                </c:pt>
                <c:pt idx="14">
                  <c:v>-3.3306690738754696E-16</c:v>
                </c:pt>
                <c:pt idx="16">
                  <c:v>-0.74999999999999989</c:v>
                </c:pt>
                <c:pt idx="17">
                  <c:v>-0.75000000000000022</c:v>
                </c:pt>
                <c:pt idx="20">
                  <c:v>-1.0499999999999998</c:v>
                </c:pt>
                <c:pt idx="24">
                  <c:v>-1.0980762113533162</c:v>
                </c:pt>
                <c:pt idx="25">
                  <c:v>4.098076211353316</c:v>
                </c:pt>
                <c:pt idx="27">
                  <c:v>-1.4730762113533162</c:v>
                </c:pt>
                <c:pt idx="28">
                  <c:v>3.723076211353316</c:v>
                </c:pt>
                <c:pt idx="30">
                  <c:v>-1.848076211353316</c:v>
                </c:pt>
                <c:pt idx="31">
                  <c:v>3.348076211353316</c:v>
                </c:pt>
                <c:pt idx="33">
                  <c:v>-4.098076211353316</c:v>
                </c:pt>
                <c:pt idx="34">
                  <c:v>1.0980762113533162</c:v>
                </c:pt>
                <c:pt idx="36">
                  <c:v>-3.723076211353316</c:v>
                </c:pt>
                <c:pt idx="37">
                  <c:v>1.4730762113533162</c:v>
                </c:pt>
                <c:pt idx="39">
                  <c:v>-3.348076211353316</c:v>
                </c:pt>
                <c:pt idx="40">
                  <c:v>1.848076211353316</c:v>
                </c:pt>
                <c:pt idx="42">
                  <c:v>-1.848076211353316</c:v>
                </c:pt>
                <c:pt idx="43">
                  <c:v>0.74999999999999989</c:v>
                </c:pt>
                <c:pt idx="45">
                  <c:v>-2.223076211353316</c:v>
                </c:pt>
                <c:pt idx="46">
                  <c:v>-0.75</c:v>
                </c:pt>
                <c:pt idx="48">
                  <c:v>-2.598076211353316</c:v>
                </c:pt>
                <c:pt idx="49">
                  <c:v>-1.299038105676658</c:v>
                </c:pt>
                <c:pt idx="51">
                  <c:v>-2.973076211353316</c:v>
                </c:pt>
                <c:pt idx="52">
                  <c:v>-1.5</c:v>
                </c:pt>
                <c:pt idx="54">
                  <c:v>-3.348076211353316</c:v>
                </c:pt>
                <c:pt idx="55">
                  <c:v>-0.74999999999999989</c:v>
                </c:pt>
                <c:pt idx="57">
                  <c:v>3.348076211353316</c:v>
                </c:pt>
                <c:pt idx="58">
                  <c:v>0.74999999999999989</c:v>
                </c:pt>
                <c:pt idx="60">
                  <c:v>2.973076211353316</c:v>
                </c:pt>
                <c:pt idx="61">
                  <c:v>1.5</c:v>
                </c:pt>
                <c:pt idx="63">
                  <c:v>2.598076211353316</c:v>
                </c:pt>
                <c:pt idx="64">
                  <c:v>1.299038105676658</c:v>
                </c:pt>
                <c:pt idx="66">
                  <c:v>2.223076211353316</c:v>
                </c:pt>
                <c:pt idx="67">
                  <c:v>0.75</c:v>
                </c:pt>
                <c:pt idx="69">
                  <c:v>1.848076211353316</c:v>
                </c:pt>
                <c:pt idx="70">
                  <c:v>-0.74999999999999989</c:v>
                </c:pt>
                <c:pt idx="73">
                  <c:v>-1.0980762113533162</c:v>
                </c:pt>
                <c:pt idx="74">
                  <c:v>-4.098076211353316</c:v>
                </c:pt>
                <c:pt idx="76">
                  <c:v>-0.44855715851498723</c:v>
                </c:pt>
                <c:pt idx="77">
                  <c:v>-3.448557158514987</c:v>
                </c:pt>
                <c:pt idx="79">
                  <c:v>0.20096189432334177</c:v>
                </c:pt>
                <c:pt idx="80">
                  <c:v>-2.799038105676658</c:v>
                </c:pt>
                <c:pt idx="82">
                  <c:v>4.098076211353316</c:v>
                </c:pt>
                <c:pt idx="83">
                  <c:v>1.0980762113533162</c:v>
                </c:pt>
                <c:pt idx="85">
                  <c:v>3.448557158514987</c:v>
                </c:pt>
                <c:pt idx="86">
                  <c:v>0.44855715851498723</c:v>
                </c:pt>
                <c:pt idx="88">
                  <c:v>2.799038105676658</c:v>
                </c:pt>
                <c:pt idx="89">
                  <c:v>-0.20096189432334177</c:v>
                </c:pt>
                <c:pt idx="91">
                  <c:v>0.20096189432334177</c:v>
                </c:pt>
                <c:pt idx="92">
                  <c:v>-1.299038105676658</c:v>
                </c:pt>
                <c:pt idx="94">
                  <c:v>0.85048094716167078</c:v>
                </c:pt>
                <c:pt idx="95">
                  <c:v>-1.1102230246251565E-16</c:v>
                </c:pt>
                <c:pt idx="97">
                  <c:v>1.4999999999999998</c:v>
                </c:pt>
                <c:pt idx="98">
                  <c:v>0.74999999999999989</c:v>
                </c:pt>
                <c:pt idx="100">
                  <c:v>2.149519052838329</c:v>
                </c:pt>
                <c:pt idx="101">
                  <c:v>1.299038105676658</c:v>
                </c:pt>
                <c:pt idx="103">
                  <c:v>2.799038105676658</c:v>
                </c:pt>
                <c:pt idx="104">
                  <c:v>1.299038105676658</c:v>
                </c:pt>
                <c:pt idx="106">
                  <c:v>-2.799038105676658</c:v>
                </c:pt>
                <c:pt idx="107">
                  <c:v>-1.299038105676658</c:v>
                </c:pt>
                <c:pt idx="109">
                  <c:v>-2.149519052838329</c:v>
                </c:pt>
                <c:pt idx="110">
                  <c:v>-1.299038105676658</c:v>
                </c:pt>
                <c:pt idx="112">
                  <c:v>-1.4999999999999998</c:v>
                </c:pt>
                <c:pt idx="113">
                  <c:v>-0.74999999999999989</c:v>
                </c:pt>
                <c:pt idx="115">
                  <c:v>-0.85048094716167078</c:v>
                </c:pt>
                <c:pt idx="116">
                  <c:v>1.1102230246251565E-16</c:v>
                </c:pt>
                <c:pt idx="118">
                  <c:v>-0.20096189432334177</c:v>
                </c:pt>
                <c:pt idx="119">
                  <c:v>1.299038105676658</c:v>
                </c:pt>
                <c:pt idx="123">
                  <c:v>0</c:v>
                </c:pt>
                <c:pt idx="124">
                  <c:v>0.53447780405710388</c:v>
                </c:pt>
                <c:pt idx="126">
                  <c:v>0.56906288927717374</c:v>
                </c:pt>
                <c:pt idx="127">
                  <c:v>0.11906288927717387</c:v>
                </c:pt>
                <c:pt idx="128">
                  <c:v>0.82057940127129647</c:v>
                </c:pt>
                <c:pt idx="129">
                  <c:v>1.2705794012712963</c:v>
                </c:pt>
                <c:pt idx="130">
                  <c:v>0.56906288927717374</c:v>
                </c:pt>
                <c:pt idx="132">
                  <c:v>0.2483762068429114</c:v>
                </c:pt>
                <c:pt idx="133">
                  <c:v>-0.2016237931570885</c:v>
                </c:pt>
                <c:pt idx="134">
                  <c:v>0.49989271883703401</c:v>
                </c:pt>
                <c:pt idx="135">
                  <c:v>0.94989271883703397</c:v>
                </c:pt>
                <c:pt idx="136">
                  <c:v>0.2483762068429114</c:v>
                </c:pt>
                <c:pt idx="138">
                  <c:v>0.56906288927717374</c:v>
                </c:pt>
                <c:pt idx="139">
                  <c:v>0.2483762068429114</c:v>
                </c:pt>
                <c:pt idx="141">
                  <c:v>0.11906288927717387</c:v>
                </c:pt>
                <c:pt idx="142">
                  <c:v>-0.2016237931570885</c:v>
                </c:pt>
                <c:pt idx="144">
                  <c:v>0.82057940127129647</c:v>
                </c:pt>
                <c:pt idx="145">
                  <c:v>0.49989271883703401</c:v>
                </c:pt>
                <c:pt idx="147">
                  <c:v>1.2705794012712963</c:v>
                </c:pt>
                <c:pt idx="148">
                  <c:v>0.94989271883703397</c:v>
                </c:pt>
                <c:pt idx="151">
                  <c:v>1.299038105676658</c:v>
                </c:pt>
                <c:pt idx="152">
                  <c:v>1.1490666646784671</c:v>
                </c:pt>
                <c:pt idx="153">
                  <c:v>0.9641814145298091</c:v>
                </c:pt>
                <c:pt idx="154">
                  <c:v>0.75000000000000011</c:v>
                </c:pt>
                <c:pt idx="155">
                  <c:v>0.51303021498850332</c:v>
                </c:pt>
                <c:pt idx="156">
                  <c:v>0.26047226650039568</c:v>
                </c:pt>
                <c:pt idx="157">
                  <c:v>2.2204460492503131E-16</c:v>
                </c:pt>
                <c:pt idx="158">
                  <c:v>-0.26047226650039518</c:v>
                </c:pt>
                <c:pt idx="159">
                  <c:v>-0.51303021498850288</c:v>
                </c:pt>
                <c:pt idx="160">
                  <c:v>-0.74999999999999978</c:v>
                </c:pt>
                <c:pt idx="161">
                  <c:v>-0.96418141452980877</c:v>
                </c:pt>
                <c:pt idx="162">
                  <c:v>-1.1490666646784669</c:v>
                </c:pt>
                <c:pt idx="163">
                  <c:v>-1.2990381056766576</c:v>
                </c:pt>
                <c:pt idx="164">
                  <c:v>-1.4095389311788624</c:v>
                </c:pt>
                <c:pt idx="165">
                  <c:v>-1.477211629518312</c:v>
                </c:pt>
                <c:pt idx="166">
                  <c:v>-1.5</c:v>
                </c:pt>
                <c:pt idx="167">
                  <c:v>-1.477211629518312</c:v>
                </c:pt>
                <c:pt idx="168">
                  <c:v>-1.4095389311788626</c:v>
                </c:pt>
                <c:pt idx="169">
                  <c:v>-1.299038105676658</c:v>
                </c:pt>
                <c:pt idx="170">
                  <c:v>-1.1490666646784671</c:v>
                </c:pt>
                <c:pt idx="171">
                  <c:v>-0.96418141452980921</c:v>
                </c:pt>
                <c:pt idx="172">
                  <c:v>-0.75</c:v>
                </c:pt>
                <c:pt idx="173">
                  <c:v>-0.51303021498850332</c:v>
                </c:pt>
                <c:pt idx="174">
                  <c:v>-0.2604722665003959</c:v>
                </c:pt>
                <c:pt idx="175">
                  <c:v>-8.8817841970012523E-16</c:v>
                </c:pt>
                <c:pt idx="176">
                  <c:v>0.26047226650039568</c:v>
                </c:pt>
                <c:pt idx="177">
                  <c:v>0.51303021498850299</c:v>
                </c:pt>
                <c:pt idx="178">
                  <c:v>0.74999999999999967</c:v>
                </c:pt>
                <c:pt idx="179">
                  <c:v>0.96418141452980843</c:v>
                </c:pt>
                <c:pt idx="180">
                  <c:v>1.1490666646784673</c:v>
                </c:pt>
                <c:pt idx="181">
                  <c:v>1.299038105676658</c:v>
                </c:pt>
                <c:pt idx="182">
                  <c:v>1.4095389311788624</c:v>
                </c:pt>
                <c:pt idx="183">
                  <c:v>1.477211629518312</c:v>
                </c:pt>
                <c:pt idx="184">
                  <c:v>1.5</c:v>
                </c:pt>
                <c:pt idx="185">
                  <c:v>1.4772116295183122</c:v>
                </c:pt>
                <c:pt idx="186">
                  <c:v>1.4095389311788626</c:v>
                </c:pt>
                <c:pt idx="187">
                  <c:v>1.2990381056766582</c:v>
                </c:pt>
                <c:pt idx="191">
                  <c:v>0</c:v>
                </c:pt>
                <c:pt idx="192">
                  <c:v>0</c:v>
                </c:pt>
                <c:pt idx="194">
                  <c:v>0</c:v>
                </c:pt>
                <c:pt idx="195">
                  <c:v>0</c:v>
                </c:pt>
                <c:pt idx="197">
                  <c:v>0</c:v>
                </c:pt>
                <c:pt idx="198">
                  <c:v>0</c:v>
                </c:pt>
                <c:pt idx="200">
                  <c:v>0</c:v>
                </c:pt>
                <c:pt idx="201">
                  <c:v>0</c:v>
                </c:pt>
                <c:pt idx="203">
                  <c:v>0</c:v>
                </c:pt>
                <c:pt idx="204">
                  <c:v>0</c:v>
                </c:pt>
                <c:pt idx="206">
                  <c:v>0</c:v>
                </c:pt>
                <c:pt idx="207">
                  <c:v>0</c:v>
                </c:pt>
                <c:pt idx="209">
                  <c:v>0</c:v>
                </c:pt>
                <c:pt idx="210">
                  <c:v>0</c:v>
                </c:pt>
                <c:pt idx="212">
                  <c:v>0</c:v>
                </c:pt>
                <c:pt idx="213">
                  <c:v>0</c:v>
                </c:pt>
                <c:pt idx="215">
                  <c:v>0</c:v>
                </c:pt>
                <c:pt idx="216">
                  <c:v>0</c:v>
                </c:pt>
                <c:pt idx="218">
                  <c:v>0</c:v>
                </c:pt>
                <c:pt idx="219">
                  <c:v>0</c:v>
                </c:pt>
                <c:pt idx="221">
                  <c:v>0</c:v>
                </c:pt>
                <c:pt idx="222">
                  <c:v>0</c:v>
                </c:pt>
                <c:pt idx="225">
                  <c:v>0</c:v>
                </c:pt>
                <c:pt idx="226">
                  <c:v>0</c:v>
                </c:pt>
                <c:pt idx="228">
                  <c:v>0</c:v>
                </c:pt>
                <c:pt idx="229">
                  <c:v>0</c:v>
                </c:pt>
                <c:pt idx="231">
                  <c:v>0</c:v>
                </c:pt>
                <c:pt idx="232">
                  <c:v>0</c:v>
                </c:pt>
                <c:pt idx="234">
                  <c:v>0</c:v>
                </c:pt>
                <c:pt idx="235">
                  <c:v>0</c:v>
                </c:pt>
                <c:pt idx="237">
                  <c:v>0</c:v>
                </c:pt>
                <c:pt idx="238">
                  <c:v>0</c:v>
                </c:pt>
                <c:pt idx="240">
                  <c:v>0</c:v>
                </c:pt>
                <c:pt idx="241">
                  <c:v>0</c:v>
                </c:pt>
                <c:pt idx="243">
                  <c:v>0</c:v>
                </c:pt>
                <c:pt idx="244">
                  <c:v>0</c:v>
                </c:pt>
                <c:pt idx="246">
                  <c:v>0</c:v>
                </c:pt>
                <c:pt idx="247">
                  <c:v>0</c:v>
                </c:pt>
                <c:pt idx="249">
                  <c:v>0</c:v>
                </c:pt>
                <c:pt idx="250">
                  <c:v>0</c:v>
                </c:pt>
                <c:pt idx="252">
                  <c:v>0</c:v>
                </c:pt>
                <c:pt idx="253">
                  <c:v>0</c:v>
                </c:pt>
                <c:pt idx="255">
                  <c:v>0</c:v>
                </c:pt>
                <c:pt idx="256">
                  <c:v>0</c:v>
                </c:pt>
              </c:numCache>
            </c:numRef>
          </c:xVal>
          <c:yVal>
            <c:numRef>
              <c:f>Sheet2!$U$30:$U$286</c:f>
              <c:numCache>
                <c:formatCode>General</c:formatCode>
                <c:ptCount val="257"/>
                <c:pt idx="0">
                  <c:v>0.25651510749425166</c:v>
                </c:pt>
                <c:pt idx="1">
                  <c:v>0.25651510749425166</c:v>
                </c:pt>
                <c:pt idx="3">
                  <c:v>-5.5511151231257827E-17</c:v>
                </c:pt>
                <c:pt idx="4">
                  <c:v>5.5511151231257827E-17</c:v>
                </c:pt>
                <c:pt idx="6">
                  <c:v>-0.25651510749425166</c:v>
                </c:pt>
                <c:pt idx="7">
                  <c:v>-0.25651510749425166</c:v>
                </c:pt>
                <c:pt idx="10">
                  <c:v>-0.44429719908903592</c:v>
                </c:pt>
                <c:pt idx="11">
                  <c:v>0.44429719908903598</c:v>
                </c:pt>
                <c:pt idx="13">
                  <c:v>-0.51303021498850332</c:v>
                </c:pt>
                <c:pt idx="14">
                  <c:v>0.51303021498850332</c:v>
                </c:pt>
                <c:pt idx="16">
                  <c:v>-0.44429719908903598</c:v>
                </c:pt>
                <c:pt idx="17">
                  <c:v>0.44429719908903592</c:v>
                </c:pt>
                <c:pt idx="191">
                  <c:v>0</c:v>
                </c:pt>
                <c:pt idx="192">
                  <c:v>0</c:v>
                </c:pt>
                <c:pt idx="194">
                  <c:v>0</c:v>
                </c:pt>
                <c:pt idx="195">
                  <c:v>0</c:v>
                </c:pt>
                <c:pt idx="197">
                  <c:v>0</c:v>
                </c:pt>
                <c:pt idx="198">
                  <c:v>0</c:v>
                </c:pt>
                <c:pt idx="200">
                  <c:v>0</c:v>
                </c:pt>
                <c:pt idx="201">
                  <c:v>0</c:v>
                </c:pt>
                <c:pt idx="203">
                  <c:v>0</c:v>
                </c:pt>
                <c:pt idx="204">
                  <c:v>0</c:v>
                </c:pt>
                <c:pt idx="206">
                  <c:v>0</c:v>
                </c:pt>
                <c:pt idx="207">
                  <c:v>0</c:v>
                </c:pt>
                <c:pt idx="209">
                  <c:v>0</c:v>
                </c:pt>
                <c:pt idx="210">
                  <c:v>0</c:v>
                </c:pt>
                <c:pt idx="212">
                  <c:v>0</c:v>
                </c:pt>
                <c:pt idx="213">
                  <c:v>0</c:v>
                </c:pt>
                <c:pt idx="215">
                  <c:v>0</c:v>
                </c:pt>
                <c:pt idx="216">
                  <c:v>0</c:v>
                </c:pt>
                <c:pt idx="218">
                  <c:v>0</c:v>
                </c:pt>
                <c:pt idx="219">
                  <c:v>0</c:v>
                </c:pt>
                <c:pt idx="221">
                  <c:v>0</c:v>
                </c:pt>
                <c:pt idx="222">
                  <c:v>0</c:v>
                </c:pt>
                <c:pt idx="225">
                  <c:v>0</c:v>
                </c:pt>
                <c:pt idx="226">
                  <c:v>0</c:v>
                </c:pt>
                <c:pt idx="228">
                  <c:v>0</c:v>
                </c:pt>
                <c:pt idx="229">
                  <c:v>0</c:v>
                </c:pt>
                <c:pt idx="231">
                  <c:v>0</c:v>
                </c:pt>
                <c:pt idx="232">
                  <c:v>0</c:v>
                </c:pt>
                <c:pt idx="234">
                  <c:v>0</c:v>
                </c:pt>
                <c:pt idx="235">
                  <c:v>0</c:v>
                </c:pt>
                <c:pt idx="237">
                  <c:v>0</c:v>
                </c:pt>
                <c:pt idx="238">
                  <c:v>0</c:v>
                </c:pt>
                <c:pt idx="240">
                  <c:v>0</c:v>
                </c:pt>
                <c:pt idx="241">
                  <c:v>0</c:v>
                </c:pt>
                <c:pt idx="243">
                  <c:v>0</c:v>
                </c:pt>
                <c:pt idx="244">
                  <c:v>0</c:v>
                </c:pt>
                <c:pt idx="246">
                  <c:v>0</c:v>
                </c:pt>
                <c:pt idx="247">
                  <c:v>0</c:v>
                </c:pt>
                <c:pt idx="249">
                  <c:v>0</c:v>
                </c:pt>
                <c:pt idx="250">
                  <c:v>0</c:v>
                </c:pt>
                <c:pt idx="252">
                  <c:v>0</c:v>
                </c:pt>
                <c:pt idx="253">
                  <c:v>0</c:v>
                </c:pt>
                <c:pt idx="255">
                  <c:v>0</c:v>
                </c:pt>
                <c:pt idx="256">
                  <c:v>0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Sheet2!$V$29</c:f>
              <c:strCache>
                <c:ptCount val="1"/>
                <c:pt idx="0">
                  <c:v>観測者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Sheet2!$T$30:$T$286</c:f>
              <c:numCache>
                <c:formatCode>General</c:formatCode>
                <c:ptCount val="257"/>
                <c:pt idx="0">
                  <c:v>-1.2990381056766582</c:v>
                </c:pt>
                <c:pt idx="1">
                  <c:v>1.2990381056766578</c:v>
                </c:pt>
                <c:pt idx="3">
                  <c:v>-1.5</c:v>
                </c:pt>
                <c:pt idx="4">
                  <c:v>1.5</c:v>
                </c:pt>
                <c:pt idx="6">
                  <c:v>-1.2990381056766578</c:v>
                </c:pt>
                <c:pt idx="7">
                  <c:v>1.2990381056766582</c:v>
                </c:pt>
                <c:pt idx="10">
                  <c:v>0.75000000000000022</c:v>
                </c:pt>
                <c:pt idx="11">
                  <c:v>0.74999999999999989</c:v>
                </c:pt>
                <c:pt idx="13">
                  <c:v>3.3306690738754696E-16</c:v>
                </c:pt>
                <c:pt idx="14">
                  <c:v>-3.3306690738754696E-16</c:v>
                </c:pt>
                <c:pt idx="16">
                  <c:v>-0.74999999999999989</c:v>
                </c:pt>
                <c:pt idx="17">
                  <c:v>-0.75000000000000022</c:v>
                </c:pt>
                <c:pt idx="20">
                  <c:v>-1.0499999999999998</c:v>
                </c:pt>
                <c:pt idx="24">
                  <c:v>-1.0980762113533162</c:v>
                </c:pt>
                <c:pt idx="25">
                  <c:v>4.098076211353316</c:v>
                </c:pt>
                <c:pt idx="27">
                  <c:v>-1.4730762113533162</c:v>
                </c:pt>
                <c:pt idx="28">
                  <c:v>3.723076211353316</c:v>
                </c:pt>
                <c:pt idx="30">
                  <c:v>-1.848076211353316</c:v>
                </c:pt>
                <c:pt idx="31">
                  <c:v>3.348076211353316</c:v>
                </c:pt>
                <c:pt idx="33">
                  <c:v>-4.098076211353316</c:v>
                </c:pt>
                <c:pt idx="34">
                  <c:v>1.0980762113533162</c:v>
                </c:pt>
                <c:pt idx="36">
                  <c:v>-3.723076211353316</c:v>
                </c:pt>
                <c:pt idx="37">
                  <c:v>1.4730762113533162</c:v>
                </c:pt>
                <c:pt idx="39">
                  <c:v>-3.348076211353316</c:v>
                </c:pt>
                <c:pt idx="40">
                  <c:v>1.848076211353316</c:v>
                </c:pt>
                <c:pt idx="42">
                  <c:v>-1.848076211353316</c:v>
                </c:pt>
                <c:pt idx="43">
                  <c:v>0.74999999999999989</c:v>
                </c:pt>
                <c:pt idx="45">
                  <c:v>-2.223076211353316</c:v>
                </c:pt>
                <c:pt idx="46">
                  <c:v>-0.75</c:v>
                </c:pt>
                <c:pt idx="48">
                  <c:v>-2.598076211353316</c:v>
                </c:pt>
                <c:pt idx="49">
                  <c:v>-1.299038105676658</c:v>
                </c:pt>
                <c:pt idx="51">
                  <c:v>-2.973076211353316</c:v>
                </c:pt>
                <c:pt idx="52">
                  <c:v>-1.5</c:v>
                </c:pt>
                <c:pt idx="54">
                  <c:v>-3.348076211353316</c:v>
                </c:pt>
                <c:pt idx="55">
                  <c:v>-0.74999999999999989</c:v>
                </c:pt>
                <c:pt idx="57">
                  <c:v>3.348076211353316</c:v>
                </c:pt>
                <c:pt idx="58">
                  <c:v>0.74999999999999989</c:v>
                </c:pt>
                <c:pt idx="60">
                  <c:v>2.973076211353316</c:v>
                </c:pt>
                <c:pt idx="61">
                  <c:v>1.5</c:v>
                </c:pt>
                <c:pt idx="63">
                  <c:v>2.598076211353316</c:v>
                </c:pt>
                <c:pt idx="64">
                  <c:v>1.299038105676658</c:v>
                </c:pt>
                <c:pt idx="66">
                  <c:v>2.223076211353316</c:v>
                </c:pt>
                <c:pt idx="67">
                  <c:v>0.75</c:v>
                </c:pt>
                <c:pt idx="69">
                  <c:v>1.848076211353316</c:v>
                </c:pt>
                <c:pt idx="70">
                  <c:v>-0.74999999999999989</c:v>
                </c:pt>
                <c:pt idx="73">
                  <c:v>-1.0980762113533162</c:v>
                </c:pt>
                <c:pt idx="74">
                  <c:v>-4.098076211353316</c:v>
                </c:pt>
                <c:pt idx="76">
                  <c:v>-0.44855715851498723</c:v>
                </c:pt>
                <c:pt idx="77">
                  <c:v>-3.448557158514987</c:v>
                </c:pt>
                <c:pt idx="79">
                  <c:v>0.20096189432334177</c:v>
                </c:pt>
                <c:pt idx="80">
                  <c:v>-2.799038105676658</c:v>
                </c:pt>
                <c:pt idx="82">
                  <c:v>4.098076211353316</c:v>
                </c:pt>
                <c:pt idx="83">
                  <c:v>1.0980762113533162</c:v>
                </c:pt>
                <c:pt idx="85">
                  <c:v>3.448557158514987</c:v>
                </c:pt>
                <c:pt idx="86">
                  <c:v>0.44855715851498723</c:v>
                </c:pt>
                <c:pt idx="88">
                  <c:v>2.799038105676658</c:v>
                </c:pt>
                <c:pt idx="89">
                  <c:v>-0.20096189432334177</c:v>
                </c:pt>
                <c:pt idx="91">
                  <c:v>0.20096189432334177</c:v>
                </c:pt>
                <c:pt idx="92">
                  <c:v>-1.299038105676658</c:v>
                </c:pt>
                <c:pt idx="94">
                  <c:v>0.85048094716167078</c:v>
                </c:pt>
                <c:pt idx="95">
                  <c:v>-1.1102230246251565E-16</c:v>
                </c:pt>
                <c:pt idx="97">
                  <c:v>1.4999999999999998</c:v>
                </c:pt>
                <c:pt idx="98">
                  <c:v>0.74999999999999989</c:v>
                </c:pt>
                <c:pt idx="100">
                  <c:v>2.149519052838329</c:v>
                </c:pt>
                <c:pt idx="101">
                  <c:v>1.299038105676658</c:v>
                </c:pt>
                <c:pt idx="103">
                  <c:v>2.799038105676658</c:v>
                </c:pt>
                <c:pt idx="104">
                  <c:v>1.299038105676658</c:v>
                </c:pt>
                <c:pt idx="106">
                  <c:v>-2.799038105676658</c:v>
                </c:pt>
                <c:pt idx="107">
                  <c:v>-1.299038105676658</c:v>
                </c:pt>
                <c:pt idx="109">
                  <c:v>-2.149519052838329</c:v>
                </c:pt>
                <c:pt idx="110">
                  <c:v>-1.299038105676658</c:v>
                </c:pt>
                <c:pt idx="112">
                  <c:v>-1.4999999999999998</c:v>
                </c:pt>
                <c:pt idx="113">
                  <c:v>-0.74999999999999989</c:v>
                </c:pt>
                <c:pt idx="115">
                  <c:v>-0.85048094716167078</c:v>
                </c:pt>
                <c:pt idx="116">
                  <c:v>1.1102230246251565E-16</c:v>
                </c:pt>
                <c:pt idx="118">
                  <c:v>-0.20096189432334177</c:v>
                </c:pt>
                <c:pt idx="119">
                  <c:v>1.299038105676658</c:v>
                </c:pt>
                <c:pt idx="123">
                  <c:v>0</c:v>
                </c:pt>
                <c:pt idx="124">
                  <c:v>0.53447780405710388</c:v>
                </c:pt>
                <c:pt idx="126">
                  <c:v>0.56906288927717374</c:v>
                </c:pt>
                <c:pt idx="127">
                  <c:v>0.11906288927717387</c:v>
                </c:pt>
                <c:pt idx="128">
                  <c:v>0.82057940127129647</c:v>
                </c:pt>
                <c:pt idx="129">
                  <c:v>1.2705794012712963</c:v>
                </c:pt>
                <c:pt idx="130">
                  <c:v>0.56906288927717374</c:v>
                </c:pt>
                <c:pt idx="132">
                  <c:v>0.2483762068429114</c:v>
                </c:pt>
                <c:pt idx="133">
                  <c:v>-0.2016237931570885</c:v>
                </c:pt>
                <c:pt idx="134">
                  <c:v>0.49989271883703401</c:v>
                </c:pt>
                <c:pt idx="135">
                  <c:v>0.94989271883703397</c:v>
                </c:pt>
                <c:pt idx="136">
                  <c:v>0.2483762068429114</c:v>
                </c:pt>
                <c:pt idx="138">
                  <c:v>0.56906288927717374</c:v>
                </c:pt>
                <c:pt idx="139">
                  <c:v>0.2483762068429114</c:v>
                </c:pt>
                <c:pt idx="141">
                  <c:v>0.11906288927717387</c:v>
                </c:pt>
                <c:pt idx="142">
                  <c:v>-0.2016237931570885</c:v>
                </c:pt>
                <c:pt idx="144">
                  <c:v>0.82057940127129647</c:v>
                </c:pt>
                <c:pt idx="145">
                  <c:v>0.49989271883703401</c:v>
                </c:pt>
                <c:pt idx="147">
                  <c:v>1.2705794012712963</c:v>
                </c:pt>
                <c:pt idx="148">
                  <c:v>0.94989271883703397</c:v>
                </c:pt>
                <c:pt idx="151">
                  <c:v>1.299038105676658</c:v>
                </c:pt>
                <c:pt idx="152">
                  <c:v>1.1490666646784671</c:v>
                </c:pt>
                <c:pt idx="153">
                  <c:v>0.9641814145298091</c:v>
                </c:pt>
                <c:pt idx="154">
                  <c:v>0.75000000000000011</c:v>
                </c:pt>
                <c:pt idx="155">
                  <c:v>0.51303021498850332</c:v>
                </c:pt>
                <c:pt idx="156">
                  <c:v>0.26047226650039568</c:v>
                </c:pt>
                <c:pt idx="157">
                  <c:v>2.2204460492503131E-16</c:v>
                </c:pt>
                <c:pt idx="158">
                  <c:v>-0.26047226650039518</c:v>
                </c:pt>
                <c:pt idx="159">
                  <c:v>-0.51303021498850288</c:v>
                </c:pt>
                <c:pt idx="160">
                  <c:v>-0.74999999999999978</c:v>
                </c:pt>
                <c:pt idx="161">
                  <c:v>-0.96418141452980877</c:v>
                </c:pt>
                <c:pt idx="162">
                  <c:v>-1.1490666646784669</c:v>
                </c:pt>
                <c:pt idx="163">
                  <c:v>-1.2990381056766576</c:v>
                </c:pt>
                <c:pt idx="164">
                  <c:v>-1.4095389311788624</c:v>
                </c:pt>
                <c:pt idx="165">
                  <c:v>-1.477211629518312</c:v>
                </c:pt>
                <c:pt idx="166">
                  <c:v>-1.5</c:v>
                </c:pt>
                <c:pt idx="167">
                  <c:v>-1.477211629518312</c:v>
                </c:pt>
                <c:pt idx="168">
                  <c:v>-1.4095389311788626</c:v>
                </c:pt>
                <c:pt idx="169">
                  <c:v>-1.299038105676658</c:v>
                </c:pt>
                <c:pt idx="170">
                  <c:v>-1.1490666646784671</c:v>
                </c:pt>
                <c:pt idx="171">
                  <c:v>-0.96418141452980921</c:v>
                </c:pt>
                <c:pt idx="172">
                  <c:v>-0.75</c:v>
                </c:pt>
                <c:pt idx="173">
                  <c:v>-0.51303021498850332</c:v>
                </c:pt>
                <c:pt idx="174">
                  <c:v>-0.2604722665003959</c:v>
                </c:pt>
                <c:pt idx="175">
                  <c:v>-8.8817841970012523E-16</c:v>
                </c:pt>
                <c:pt idx="176">
                  <c:v>0.26047226650039568</c:v>
                </c:pt>
                <c:pt idx="177">
                  <c:v>0.51303021498850299</c:v>
                </c:pt>
                <c:pt idx="178">
                  <c:v>0.74999999999999967</c:v>
                </c:pt>
                <c:pt idx="179">
                  <c:v>0.96418141452980843</c:v>
                </c:pt>
                <c:pt idx="180">
                  <c:v>1.1490666646784673</c:v>
                </c:pt>
                <c:pt idx="181">
                  <c:v>1.299038105676658</c:v>
                </c:pt>
                <c:pt idx="182">
                  <c:v>1.4095389311788624</c:v>
                </c:pt>
                <c:pt idx="183">
                  <c:v>1.477211629518312</c:v>
                </c:pt>
                <c:pt idx="184">
                  <c:v>1.5</c:v>
                </c:pt>
                <c:pt idx="185">
                  <c:v>1.4772116295183122</c:v>
                </c:pt>
                <c:pt idx="186">
                  <c:v>1.4095389311788626</c:v>
                </c:pt>
                <c:pt idx="187">
                  <c:v>1.2990381056766582</c:v>
                </c:pt>
                <c:pt idx="191">
                  <c:v>0</c:v>
                </c:pt>
                <c:pt idx="192">
                  <c:v>0</c:v>
                </c:pt>
                <c:pt idx="194">
                  <c:v>0</c:v>
                </c:pt>
                <c:pt idx="195">
                  <c:v>0</c:v>
                </c:pt>
                <c:pt idx="197">
                  <c:v>0</c:v>
                </c:pt>
                <c:pt idx="198">
                  <c:v>0</c:v>
                </c:pt>
                <c:pt idx="200">
                  <c:v>0</c:v>
                </c:pt>
                <c:pt idx="201">
                  <c:v>0</c:v>
                </c:pt>
                <c:pt idx="203">
                  <c:v>0</c:v>
                </c:pt>
                <c:pt idx="204">
                  <c:v>0</c:v>
                </c:pt>
                <c:pt idx="206">
                  <c:v>0</c:v>
                </c:pt>
                <c:pt idx="207">
                  <c:v>0</c:v>
                </c:pt>
                <c:pt idx="209">
                  <c:v>0</c:v>
                </c:pt>
                <c:pt idx="210">
                  <c:v>0</c:v>
                </c:pt>
                <c:pt idx="212">
                  <c:v>0</c:v>
                </c:pt>
                <c:pt idx="213">
                  <c:v>0</c:v>
                </c:pt>
                <c:pt idx="215">
                  <c:v>0</c:v>
                </c:pt>
                <c:pt idx="216">
                  <c:v>0</c:v>
                </c:pt>
                <c:pt idx="218">
                  <c:v>0</c:v>
                </c:pt>
                <c:pt idx="219">
                  <c:v>0</c:v>
                </c:pt>
                <c:pt idx="221">
                  <c:v>0</c:v>
                </c:pt>
                <c:pt idx="222">
                  <c:v>0</c:v>
                </c:pt>
                <c:pt idx="225">
                  <c:v>0</c:v>
                </c:pt>
                <c:pt idx="226">
                  <c:v>0</c:v>
                </c:pt>
                <c:pt idx="228">
                  <c:v>0</c:v>
                </c:pt>
                <c:pt idx="229">
                  <c:v>0</c:v>
                </c:pt>
                <c:pt idx="231">
                  <c:v>0</c:v>
                </c:pt>
                <c:pt idx="232">
                  <c:v>0</c:v>
                </c:pt>
                <c:pt idx="234">
                  <c:v>0</c:v>
                </c:pt>
                <c:pt idx="235">
                  <c:v>0</c:v>
                </c:pt>
                <c:pt idx="237">
                  <c:v>0</c:v>
                </c:pt>
                <c:pt idx="238">
                  <c:v>0</c:v>
                </c:pt>
                <c:pt idx="240">
                  <c:v>0</c:v>
                </c:pt>
                <c:pt idx="241">
                  <c:v>0</c:v>
                </c:pt>
                <c:pt idx="243">
                  <c:v>0</c:v>
                </c:pt>
                <c:pt idx="244">
                  <c:v>0</c:v>
                </c:pt>
                <c:pt idx="246">
                  <c:v>0</c:v>
                </c:pt>
                <c:pt idx="247">
                  <c:v>0</c:v>
                </c:pt>
                <c:pt idx="249">
                  <c:v>0</c:v>
                </c:pt>
                <c:pt idx="250">
                  <c:v>0</c:v>
                </c:pt>
                <c:pt idx="252">
                  <c:v>0</c:v>
                </c:pt>
                <c:pt idx="253">
                  <c:v>0</c:v>
                </c:pt>
                <c:pt idx="255">
                  <c:v>0</c:v>
                </c:pt>
                <c:pt idx="256">
                  <c:v>0</c:v>
                </c:pt>
              </c:numCache>
            </c:numRef>
          </c:xVal>
          <c:yVal>
            <c:numRef>
              <c:f>Sheet2!$V$30:$V$286</c:f>
              <c:numCache>
                <c:formatCode>General</c:formatCode>
                <c:ptCount val="257"/>
                <c:pt idx="20">
                  <c:v>-2.7755575615628914E-17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Sheet2!$W$29</c:f>
              <c:strCache>
                <c:ptCount val="1"/>
                <c:pt idx="0">
                  <c:v>外格子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Sheet2!$T$30:$T$286</c:f>
              <c:numCache>
                <c:formatCode>General</c:formatCode>
                <c:ptCount val="257"/>
                <c:pt idx="0">
                  <c:v>-1.2990381056766582</c:v>
                </c:pt>
                <c:pt idx="1">
                  <c:v>1.2990381056766578</c:v>
                </c:pt>
                <c:pt idx="3">
                  <c:v>-1.5</c:v>
                </c:pt>
                <c:pt idx="4">
                  <c:v>1.5</c:v>
                </c:pt>
                <c:pt idx="6">
                  <c:v>-1.2990381056766578</c:v>
                </c:pt>
                <c:pt idx="7">
                  <c:v>1.2990381056766582</c:v>
                </c:pt>
                <c:pt idx="10">
                  <c:v>0.75000000000000022</c:v>
                </c:pt>
                <c:pt idx="11">
                  <c:v>0.74999999999999989</c:v>
                </c:pt>
                <c:pt idx="13">
                  <c:v>3.3306690738754696E-16</c:v>
                </c:pt>
                <c:pt idx="14">
                  <c:v>-3.3306690738754696E-16</c:v>
                </c:pt>
                <c:pt idx="16">
                  <c:v>-0.74999999999999989</c:v>
                </c:pt>
                <c:pt idx="17">
                  <c:v>-0.75000000000000022</c:v>
                </c:pt>
                <c:pt idx="20">
                  <c:v>-1.0499999999999998</c:v>
                </c:pt>
                <c:pt idx="24">
                  <c:v>-1.0980762113533162</c:v>
                </c:pt>
                <c:pt idx="25">
                  <c:v>4.098076211353316</c:v>
                </c:pt>
                <c:pt idx="27">
                  <c:v>-1.4730762113533162</c:v>
                </c:pt>
                <c:pt idx="28">
                  <c:v>3.723076211353316</c:v>
                </c:pt>
                <c:pt idx="30">
                  <c:v>-1.848076211353316</c:v>
                </c:pt>
                <c:pt idx="31">
                  <c:v>3.348076211353316</c:v>
                </c:pt>
                <c:pt idx="33">
                  <c:v>-4.098076211353316</c:v>
                </c:pt>
                <c:pt idx="34">
                  <c:v>1.0980762113533162</c:v>
                </c:pt>
                <c:pt idx="36">
                  <c:v>-3.723076211353316</c:v>
                </c:pt>
                <c:pt idx="37">
                  <c:v>1.4730762113533162</c:v>
                </c:pt>
                <c:pt idx="39">
                  <c:v>-3.348076211353316</c:v>
                </c:pt>
                <c:pt idx="40">
                  <c:v>1.848076211353316</c:v>
                </c:pt>
                <c:pt idx="42">
                  <c:v>-1.848076211353316</c:v>
                </c:pt>
                <c:pt idx="43">
                  <c:v>0.74999999999999989</c:v>
                </c:pt>
                <c:pt idx="45">
                  <c:v>-2.223076211353316</c:v>
                </c:pt>
                <c:pt idx="46">
                  <c:v>-0.75</c:v>
                </c:pt>
                <c:pt idx="48">
                  <c:v>-2.598076211353316</c:v>
                </c:pt>
                <c:pt idx="49">
                  <c:v>-1.299038105676658</c:v>
                </c:pt>
                <c:pt idx="51">
                  <c:v>-2.973076211353316</c:v>
                </c:pt>
                <c:pt idx="52">
                  <c:v>-1.5</c:v>
                </c:pt>
                <c:pt idx="54">
                  <c:v>-3.348076211353316</c:v>
                </c:pt>
                <c:pt idx="55">
                  <c:v>-0.74999999999999989</c:v>
                </c:pt>
                <c:pt idx="57">
                  <c:v>3.348076211353316</c:v>
                </c:pt>
                <c:pt idx="58">
                  <c:v>0.74999999999999989</c:v>
                </c:pt>
                <c:pt idx="60">
                  <c:v>2.973076211353316</c:v>
                </c:pt>
                <c:pt idx="61">
                  <c:v>1.5</c:v>
                </c:pt>
                <c:pt idx="63">
                  <c:v>2.598076211353316</c:v>
                </c:pt>
                <c:pt idx="64">
                  <c:v>1.299038105676658</c:v>
                </c:pt>
                <c:pt idx="66">
                  <c:v>2.223076211353316</c:v>
                </c:pt>
                <c:pt idx="67">
                  <c:v>0.75</c:v>
                </c:pt>
                <c:pt idx="69">
                  <c:v>1.848076211353316</c:v>
                </c:pt>
                <c:pt idx="70">
                  <c:v>-0.74999999999999989</c:v>
                </c:pt>
                <c:pt idx="73">
                  <c:v>-1.0980762113533162</c:v>
                </c:pt>
                <c:pt idx="74">
                  <c:v>-4.098076211353316</c:v>
                </c:pt>
                <c:pt idx="76">
                  <c:v>-0.44855715851498723</c:v>
                </c:pt>
                <c:pt idx="77">
                  <c:v>-3.448557158514987</c:v>
                </c:pt>
                <c:pt idx="79">
                  <c:v>0.20096189432334177</c:v>
                </c:pt>
                <c:pt idx="80">
                  <c:v>-2.799038105676658</c:v>
                </c:pt>
                <c:pt idx="82">
                  <c:v>4.098076211353316</c:v>
                </c:pt>
                <c:pt idx="83">
                  <c:v>1.0980762113533162</c:v>
                </c:pt>
                <c:pt idx="85">
                  <c:v>3.448557158514987</c:v>
                </c:pt>
                <c:pt idx="86">
                  <c:v>0.44855715851498723</c:v>
                </c:pt>
                <c:pt idx="88">
                  <c:v>2.799038105676658</c:v>
                </c:pt>
                <c:pt idx="89">
                  <c:v>-0.20096189432334177</c:v>
                </c:pt>
                <c:pt idx="91">
                  <c:v>0.20096189432334177</c:v>
                </c:pt>
                <c:pt idx="92">
                  <c:v>-1.299038105676658</c:v>
                </c:pt>
                <c:pt idx="94">
                  <c:v>0.85048094716167078</c:v>
                </c:pt>
                <c:pt idx="95">
                  <c:v>-1.1102230246251565E-16</c:v>
                </c:pt>
                <c:pt idx="97">
                  <c:v>1.4999999999999998</c:v>
                </c:pt>
                <c:pt idx="98">
                  <c:v>0.74999999999999989</c:v>
                </c:pt>
                <c:pt idx="100">
                  <c:v>2.149519052838329</c:v>
                </c:pt>
                <c:pt idx="101">
                  <c:v>1.299038105676658</c:v>
                </c:pt>
                <c:pt idx="103">
                  <c:v>2.799038105676658</c:v>
                </c:pt>
                <c:pt idx="104">
                  <c:v>1.299038105676658</c:v>
                </c:pt>
                <c:pt idx="106">
                  <c:v>-2.799038105676658</c:v>
                </c:pt>
                <c:pt idx="107">
                  <c:v>-1.299038105676658</c:v>
                </c:pt>
                <c:pt idx="109">
                  <c:v>-2.149519052838329</c:v>
                </c:pt>
                <c:pt idx="110">
                  <c:v>-1.299038105676658</c:v>
                </c:pt>
                <c:pt idx="112">
                  <c:v>-1.4999999999999998</c:v>
                </c:pt>
                <c:pt idx="113">
                  <c:v>-0.74999999999999989</c:v>
                </c:pt>
                <c:pt idx="115">
                  <c:v>-0.85048094716167078</c:v>
                </c:pt>
                <c:pt idx="116">
                  <c:v>1.1102230246251565E-16</c:v>
                </c:pt>
                <c:pt idx="118">
                  <c:v>-0.20096189432334177</c:v>
                </c:pt>
                <c:pt idx="119">
                  <c:v>1.299038105676658</c:v>
                </c:pt>
                <c:pt idx="123">
                  <c:v>0</c:v>
                </c:pt>
                <c:pt idx="124">
                  <c:v>0.53447780405710388</c:v>
                </c:pt>
                <c:pt idx="126">
                  <c:v>0.56906288927717374</c:v>
                </c:pt>
                <c:pt idx="127">
                  <c:v>0.11906288927717387</c:v>
                </c:pt>
                <c:pt idx="128">
                  <c:v>0.82057940127129647</c:v>
                </c:pt>
                <c:pt idx="129">
                  <c:v>1.2705794012712963</c:v>
                </c:pt>
                <c:pt idx="130">
                  <c:v>0.56906288927717374</c:v>
                </c:pt>
                <c:pt idx="132">
                  <c:v>0.2483762068429114</c:v>
                </c:pt>
                <c:pt idx="133">
                  <c:v>-0.2016237931570885</c:v>
                </c:pt>
                <c:pt idx="134">
                  <c:v>0.49989271883703401</c:v>
                </c:pt>
                <c:pt idx="135">
                  <c:v>0.94989271883703397</c:v>
                </c:pt>
                <c:pt idx="136">
                  <c:v>0.2483762068429114</c:v>
                </c:pt>
                <c:pt idx="138">
                  <c:v>0.56906288927717374</c:v>
                </c:pt>
                <c:pt idx="139">
                  <c:v>0.2483762068429114</c:v>
                </c:pt>
                <c:pt idx="141">
                  <c:v>0.11906288927717387</c:v>
                </c:pt>
                <c:pt idx="142">
                  <c:v>-0.2016237931570885</c:v>
                </c:pt>
                <c:pt idx="144">
                  <c:v>0.82057940127129647</c:v>
                </c:pt>
                <c:pt idx="145">
                  <c:v>0.49989271883703401</c:v>
                </c:pt>
                <c:pt idx="147">
                  <c:v>1.2705794012712963</c:v>
                </c:pt>
                <c:pt idx="148">
                  <c:v>0.94989271883703397</c:v>
                </c:pt>
                <c:pt idx="151">
                  <c:v>1.299038105676658</c:v>
                </c:pt>
                <c:pt idx="152">
                  <c:v>1.1490666646784671</c:v>
                </c:pt>
                <c:pt idx="153">
                  <c:v>0.9641814145298091</c:v>
                </c:pt>
                <c:pt idx="154">
                  <c:v>0.75000000000000011</c:v>
                </c:pt>
                <c:pt idx="155">
                  <c:v>0.51303021498850332</c:v>
                </c:pt>
                <c:pt idx="156">
                  <c:v>0.26047226650039568</c:v>
                </c:pt>
                <c:pt idx="157">
                  <c:v>2.2204460492503131E-16</c:v>
                </c:pt>
                <c:pt idx="158">
                  <c:v>-0.26047226650039518</c:v>
                </c:pt>
                <c:pt idx="159">
                  <c:v>-0.51303021498850288</c:v>
                </c:pt>
                <c:pt idx="160">
                  <c:v>-0.74999999999999978</c:v>
                </c:pt>
                <c:pt idx="161">
                  <c:v>-0.96418141452980877</c:v>
                </c:pt>
                <c:pt idx="162">
                  <c:v>-1.1490666646784669</c:v>
                </c:pt>
                <c:pt idx="163">
                  <c:v>-1.2990381056766576</c:v>
                </c:pt>
                <c:pt idx="164">
                  <c:v>-1.4095389311788624</c:v>
                </c:pt>
                <c:pt idx="165">
                  <c:v>-1.477211629518312</c:v>
                </c:pt>
                <c:pt idx="166">
                  <c:v>-1.5</c:v>
                </c:pt>
                <c:pt idx="167">
                  <c:v>-1.477211629518312</c:v>
                </c:pt>
                <c:pt idx="168">
                  <c:v>-1.4095389311788626</c:v>
                </c:pt>
                <c:pt idx="169">
                  <c:v>-1.299038105676658</c:v>
                </c:pt>
                <c:pt idx="170">
                  <c:v>-1.1490666646784671</c:v>
                </c:pt>
                <c:pt idx="171">
                  <c:v>-0.96418141452980921</c:v>
                </c:pt>
                <c:pt idx="172">
                  <c:v>-0.75</c:v>
                </c:pt>
                <c:pt idx="173">
                  <c:v>-0.51303021498850332</c:v>
                </c:pt>
                <c:pt idx="174">
                  <c:v>-0.2604722665003959</c:v>
                </c:pt>
                <c:pt idx="175">
                  <c:v>-8.8817841970012523E-16</c:v>
                </c:pt>
                <c:pt idx="176">
                  <c:v>0.26047226650039568</c:v>
                </c:pt>
                <c:pt idx="177">
                  <c:v>0.51303021498850299</c:v>
                </c:pt>
                <c:pt idx="178">
                  <c:v>0.74999999999999967</c:v>
                </c:pt>
                <c:pt idx="179">
                  <c:v>0.96418141452980843</c:v>
                </c:pt>
                <c:pt idx="180">
                  <c:v>1.1490666646784673</c:v>
                </c:pt>
                <c:pt idx="181">
                  <c:v>1.299038105676658</c:v>
                </c:pt>
                <c:pt idx="182">
                  <c:v>1.4095389311788624</c:v>
                </c:pt>
                <c:pt idx="183">
                  <c:v>1.477211629518312</c:v>
                </c:pt>
                <c:pt idx="184">
                  <c:v>1.5</c:v>
                </c:pt>
                <c:pt idx="185">
                  <c:v>1.4772116295183122</c:v>
                </c:pt>
                <c:pt idx="186">
                  <c:v>1.4095389311788626</c:v>
                </c:pt>
                <c:pt idx="187">
                  <c:v>1.2990381056766582</c:v>
                </c:pt>
                <c:pt idx="191">
                  <c:v>0</c:v>
                </c:pt>
                <c:pt idx="192">
                  <c:v>0</c:v>
                </c:pt>
                <c:pt idx="194">
                  <c:v>0</c:v>
                </c:pt>
                <c:pt idx="195">
                  <c:v>0</c:v>
                </c:pt>
                <c:pt idx="197">
                  <c:v>0</c:v>
                </c:pt>
                <c:pt idx="198">
                  <c:v>0</c:v>
                </c:pt>
                <c:pt idx="200">
                  <c:v>0</c:v>
                </c:pt>
                <c:pt idx="201">
                  <c:v>0</c:v>
                </c:pt>
                <c:pt idx="203">
                  <c:v>0</c:v>
                </c:pt>
                <c:pt idx="204">
                  <c:v>0</c:v>
                </c:pt>
                <c:pt idx="206">
                  <c:v>0</c:v>
                </c:pt>
                <c:pt idx="207">
                  <c:v>0</c:v>
                </c:pt>
                <c:pt idx="209">
                  <c:v>0</c:v>
                </c:pt>
                <c:pt idx="210">
                  <c:v>0</c:v>
                </c:pt>
                <c:pt idx="212">
                  <c:v>0</c:v>
                </c:pt>
                <c:pt idx="213">
                  <c:v>0</c:v>
                </c:pt>
                <c:pt idx="215">
                  <c:v>0</c:v>
                </c:pt>
                <c:pt idx="216">
                  <c:v>0</c:v>
                </c:pt>
                <c:pt idx="218">
                  <c:v>0</c:v>
                </c:pt>
                <c:pt idx="219">
                  <c:v>0</c:v>
                </c:pt>
                <c:pt idx="221">
                  <c:v>0</c:v>
                </c:pt>
                <c:pt idx="222">
                  <c:v>0</c:v>
                </c:pt>
                <c:pt idx="225">
                  <c:v>0</c:v>
                </c:pt>
                <c:pt idx="226">
                  <c:v>0</c:v>
                </c:pt>
                <c:pt idx="228">
                  <c:v>0</c:v>
                </c:pt>
                <c:pt idx="229">
                  <c:v>0</c:v>
                </c:pt>
                <c:pt idx="231">
                  <c:v>0</c:v>
                </c:pt>
                <c:pt idx="232">
                  <c:v>0</c:v>
                </c:pt>
                <c:pt idx="234">
                  <c:v>0</c:v>
                </c:pt>
                <c:pt idx="235">
                  <c:v>0</c:v>
                </c:pt>
                <c:pt idx="237">
                  <c:v>0</c:v>
                </c:pt>
                <c:pt idx="238">
                  <c:v>0</c:v>
                </c:pt>
                <c:pt idx="240">
                  <c:v>0</c:v>
                </c:pt>
                <c:pt idx="241">
                  <c:v>0</c:v>
                </c:pt>
                <c:pt idx="243">
                  <c:v>0</c:v>
                </c:pt>
                <c:pt idx="244">
                  <c:v>0</c:v>
                </c:pt>
                <c:pt idx="246">
                  <c:v>0</c:v>
                </c:pt>
                <c:pt idx="247">
                  <c:v>0</c:v>
                </c:pt>
                <c:pt idx="249">
                  <c:v>0</c:v>
                </c:pt>
                <c:pt idx="250">
                  <c:v>0</c:v>
                </c:pt>
                <c:pt idx="252">
                  <c:v>0</c:v>
                </c:pt>
                <c:pt idx="253">
                  <c:v>0</c:v>
                </c:pt>
                <c:pt idx="255">
                  <c:v>0</c:v>
                </c:pt>
                <c:pt idx="256">
                  <c:v>0</c:v>
                </c:pt>
              </c:numCache>
            </c:numRef>
          </c:xVal>
          <c:yVal>
            <c:numRef>
              <c:f>Sheet2!$W$30:$W$286</c:f>
              <c:numCache>
                <c:formatCode>General</c:formatCode>
                <c:ptCount val="257"/>
                <c:pt idx="24">
                  <c:v>-1.4016246131665751</c:v>
                </c:pt>
                <c:pt idx="25">
                  <c:v>-0.37556418318956886</c:v>
                </c:pt>
                <c:pt idx="27">
                  <c:v>-1.179476013622057</c:v>
                </c:pt>
                <c:pt idx="28">
                  <c:v>-0.15341558364505081</c:v>
                </c:pt>
                <c:pt idx="30">
                  <c:v>-0.95732741407753907</c:v>
                </c:pt>
                <c:pt idx="31">
                  <c:v>6.873301589946712E-2</c:v>
                </c:pt>
                <c:pt idx="33">
                  <c:v>0.37556418318956886</c:v>
                </c:pt>
                <c:pt idx="34">
                  <c:v>1.4016246131665751</c:v>
                </c:pt>
                <c:pt idx="36">
                  <c:v>0.15341558364505081</c:v>
                </c:pt>
                <c:pt idx="37">
                  <c:v>1.179476013622057</c:v>
                </c:pt>
                <c:pt idx="39">
                  <c:v>-6.873301589946712E-2</c:v>
                </c:pt>
                <c:pt idx="40">
                  <c:v>0.95732741407753907</c:v>
                </c:pt>
                <c:pt idx="42">
                  <c:v>-0.95732741407753907</c:v>
                </c:pt>
                <c:pt idx="43">
                  <c:v>-0.44429719908903598</c:v>
                </c:pt>
                <c:pt idx="45">
                  <c:v>-0.73517881453302114</c:v>
                </c:pt>
                <c:pt idx="46">
                  <c:v>-0.44429719908903587</c:v>
                </c:pt>
                <c:pt idx="48">
                  <c:v>-0.5130302149885031</c:v>
                </c:pt>
                <c:pt idx="49">
                  <c:v>-0.25651510749425155</c:v>
                </c:pt>
                <c:pt idx="51">
                  <c:v>-0.29088161544398511</c:v>
                </c:pt>
                <c:pt idx="52">
                  <c:v>1.1102230246251565E-16</c:v>
                </c:pt>
                <c:pt idx="54">
                  <c:v>-6.873301589946712E-2</c:v>
                </c:pt>
                <c:pt idx="55">
                  <c:v>0.44429719908903598</c:v>
                </c:pt>
                <c:pt idx="57">
                  <c:v>6.873301589946712E-2</c:v>
                </c:pt>
                <c:pt idx="58">
                  <c:v>-0.44429719908903598</c:v>
                </c:pt>
                <c:pt idx="60">
                  <c:v>0.29088161544398511</c:v>
                </c:pt>
                <c:pt idx="61">
                  <c:v>-1.1102230246251565E-16</c:v>
                </c:pt>
                <c:pt idx="63">
                  <c:v>0.5130302149885031</c:v>
                </c:pt>
                <c:pt idx="64">
                  <c:v>0.25651510749425155</c:v>
                </c:pt>
                <c:pt idx="66">
                  <c:v>0.73517881453302114</c:v>
                </c:pt>
                <c:pt idx="67">
                  <c:v>0.44429719908903587</c:v>
                </c:pt>
                <c:pt idx="69">
                  <c:v>0.95732741407753907</c:v>
                </c:pt>
                <c:pt idx="70">
                  <c:v>0.44429719908903598</c:v>
                </c:pt>
                <c:pt idx="73">
                  <c:v>-1.4016246131665751</c:v>
                </c:pt>
                <c:pt idx="74">
                  <c:v>0.37556418318956886</c:v>
                </c:pt>
                <c:pt idx="76">
                  <c:v>-1.2733670594194493</c:v>
                </c:pt>
                <c:pt idx="77">
                  <c:v>0.50382173693669463</c:v>
                </c:pt>
                <c:pt idx="79">
                  <c:v>-1.1451095056723235</c:v>
                </c:pt>
                <c:pt idx="80">
                  <c:v>0.63207929068382041</c:v>
                </c:pt>
                <c:pt idx="82">
                  <c:v>-0.37556418318956886</c:v>
                </c:pt>
                <c:pt idx="83">
                  <c:v>1.4016246131665751</c:v>
                </c:pt>
                <c:pt idx="85">
                  <c:v>-0.50382173693669463</c:v>
                </c:pt>
                <c:pt idx="86">
                  <c:v>1.2733670594194493</c:v>
                </c:pt>
                <c:pt idx="88">
                  <c:v>-0.63207929068382041</c:v>
                </c:pt>
                <c:pt idx="89">
                  <c:v>1.1451095056723235</c:v>
                </c:pt>
                <c:pt idx="91">
                  <c:v>-1.1451095056723235</c:v>
                </c:pt>
                <c:pt idx="92">
                  <c:v>-0.25651510749425155</c:v>
                </c:pt>
                <c:pt idx="94">
                  <c:v>-1.0168519519251977</c:v>
                </c:pt>
                <c:pt idx="95">
                  <c:v>-0.51303021498850332</c:v>
                </c:pt>
                <c:pt idx="97">
                  <c:v>-0.88859439817807195</c:v>
                </c:pt>
                <c:pt idx="98">
                  <c:v>-0.44429719908903598</c:v>
                </c:pt>
                <c:pt idx="100">
                  <c:v>-0.76033684443094618</c:v>
                </c:pt>
                <c:pt idx="101">
                  <c:v>-0.25651510749425172</c:v>
                </c:pt>
                <c:pt idx="103">
                  <c:v>-0.63207929068382041</c:v>
                </c:pt>
                <c:pt idx="104">
                  <c:v>0.25651510749425155</c:v>
                </c:pt>
                <c:pt idx="106">
                  <c:v>0.63207929068382041</c:v>
                </c:pt>
                <c:pt idx="107">
                  <c:v>-0.25651510749425155</c:v>
                </c:pt>
                <c:pt idx="109">
                  <c:v>0.76033684443094618</c:v>
                </c:pt>
                <c:pt idx="110">
                  <c:v>0.25651510749425172</c:v>
                </c:pt>
                <c:pt idx="112">
                  <c:v>0.88859439817807195</c:v>
                </c:pt>
                <c:pt idx="113">
                  <c:v>0.44429719908903598</c:v>
                </c:pt>
                <c:pt idx="115">
                  <c:v>1.0168519519251977</c:v>
                </c:pt>
                <c:pt idx="116">
                  <c:v>0.51303021498850332</c:v>
                </c:pt>
                <c:pt idx="118">
                  <c:v>1.1451095056723235</c:v>
                </c:pt>
                <c:pt idx="119">
                  <c:v>0.25651510749425155</c:v>
                </c:pt>
              </c:numCache>
            </c:numRef>
          </c:yVal>
          <c:smooth val="0"/>
        </c:ser>
        <c:ser>
          <c:idx val="3"/>
          <c:order val="3"/>
          <c:tx>
            <c:strRef>
              <c:f>Sheet2!$X$29</c:f>
              <c:strCache>
                <c:ptCount val="1"/>
                <c:pt idx="0">
                  <c:v>振り子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Sheet2!$T$30:$T$286</c:f>
              <c:numCache>
                <c:formatCode>General</c:formatCode>
                <c:ptCount val="257"/>
                <c:pt idx="0">
                  <c:v>-1.2990381056766582</c:v>
                </c:pt>
                <c:pt idx="1">
                  <c:v>1.2990381056766578</c:v>
                </c:pt>
                <c:pt idx="3">
                  <c:v>-1.5</c:v>
                </c:pt>
                <c:pt idx="4">
                  <c:v>1.5</c:v>
                </c:pt>
                <c:pt idx="6">
                  <c:v>-1.2990381056766578</c:v>
                </c:pt>
                <c:pt idx="7">
                  <c:v>1.2990381056766582</c:v>
                </c:pt>
                <c:pt idx="10">
                  <c:v>0.75000000000000022</c:v>
                </c:pt>
                <c:pt idx="11">
                  <c:v>0.74999999999999989</c:v>
                </c:pt>
                <c:pt idx="13">
                  <c:v>3.3306690738754696E-16</c:v>
                </c:pt>
                <c:pt idx="14">
                  <c:v>-3.3306690738754696E-16</c:v>
                </c:pt>
                <c:pt idx="16">
                  <c:v>-0.74999999999999989</c:v>
                </c:pt>
                <c:pt idx="17">
                  <c:v>-0.75000000000000022</c:v>
                </c:pt>
                <c:pt idx="20">
                  <c:v>-1.0499999999999998</c:v>
                </c:pt>
                <c:pt idx="24">
                  <c:v>-1.0980762113533162</c:v>
                </c:pt>
                <c:pt idx="25">
                  <c:v>4.098076211353316</c:v>
                </c:pt>
                <c:pt idx="27">
                  <c:v>-1.4730762113533162</c:v>
                </c:pt>
                <c:pt idx="28">
                  <c:v>3.723076211353316</c:v>
                </c:pt>
                <c:pt idx="30">
                  <c:v>-1.848076211353316</c:v>
                </c:pt>
                <c:pt idx="31">
                  <c:v>3.348076211353316</c:v>
                </c:pt>
                <c:pt idx="33">
                  <c:v>-4.098076211353316</c:v>
                </c:pt>
                <c:pt idx="34">
                  <c:v>1.0980762113533162</c:v>
                </c:pt>
                <c:pt idx="36">
                  <c:v>-3.723076211353316</c:v>
                </c:pt>
                <c:pt idx="37">
                  <c:v>1.4730762113533162</c:v>
                </c:pt>
                <c:pt idx="39">
                  <c:v>-3.348076211353316</c:v>
                </c:pt>
                <c:pt idx="40">
                  <c:v>1.848076211353316</c:v>
                </c:pt>
                <c:pt idx="42">
                  <c:v>-1.848076211353316</c:v>
                </c:pt>
                <c:pt idx="43">
                  <c:v>0.74999999999999989</c:v>
                </c:pt>
                <c:pt idx="45">
                  <c:v>-2.223076211353316</c:v>
                </c:pt>
                <c:pt idx="46">
                  <c:v>-0.75</c:v>
                </c:pt>
                <c:pt idx="48">
                  <c:v>-2.598076211353316</c:v>
                </c:pt>
                <c:pt idx="49">
                  <c:v>-1.299038105676658</c:v>
                </c:pt>
                <c:pt idx="51">
                  <c:v>-2.973076211353316</c:v>
                </c:pt>
                <c:pt idx="52">
                  <c:v>-1.5</c:v>
                </c:pt>
                <c:pt idx="54">
                  <c:v>-3.348076211353316</c:v>
                </c:pt>
                <c:pt idx="55">
                  <c:v>-0.74999999999999989</c:v>
                </c:pt>
                <c:pt idx="57">
                  <c:v>3.348076211353316</c:v>
                </c:pt>
                <c:pt idx="58">
                  <c:v>0.74999999999999989</c:v>
                </c:pt>
                <c:pt idx="60">
                  <c:v>2.973076211353316</c:v>
                </c:pt>
                <c:pt idx="61">
                  <c:v>1.5</c:v>
                </c:pt>
                <c:pt idx="63">
                  <c:v>2.598076211353316</c:v>
                </c:pt>
                <c:pt idx="64">
                  <c:v>1.299038105676658</c:v>
                </c:pt>
                <c:pt idx="66">
                  <c:v>2.223076211353316</c:v>
                </c:pt>
                <c:pt idx="67">
                  <c:v>0.75</c:v>
                </c:pt>
                <c:pt idx="69">
                  <c:v>1.848076211353316</c:v>
                </c:pt>
                <c:pt idx="70">
                  <c:v>-0.74999999999999989</c:v>
                </c:pt>
                <c:pt idx="73">
                  <c:v>-1.0980762113533162</c:v>
                </c:pt>
                <c:pt idx="74">
                  <c:v>-4.098076211353316</c:v>
                </c:pt>
                <c:pt idx="76">
                  <c:v>-0.44855715851498723</c:v>
                </c:pt>
                <c:pt idx="77">
                  <c:v>-3.448557158514987</c:v>
                </c:pt>
                <c:pt idx="79">
                  <c:v>0.20096189432334177</c:v>
                </c:pt>
                <c:pt idx="80">
                  <c:v>-2.799038105676658</c:v>
                </c:pt>
                <c:pt idx="82">
                  <c:v>4.098076211353316</c:v>
                </c:pt>
                <c:pt idx="83">
                  <c:v>1.0980762113533162</c:v>
                </c:pt>
                <c:pt idx="85">
                  <c:v>3.448557158514987</c:v>
                </c:pt>
                <c:pt idx="86">
                  <c:v>0.44855715851498723</c:v>
                </c:pt>
                <c:pt idx="88">
                  <c:v>2.799038105676658</c:v>
                </c:pt>
                <c:pt idx="89">
                  <c:v>-0.20096189432334177</c:v>
                </c:pt>
                <c:pt idx="91">
                  <c:v>0.20096189432334177</c:v>
                </c:pt>
                <c:pt idx="92">
                  <c:v>-1.299038105676658</c:v>
                </c:pt>
                <c:pt idx="94">
                  <c:v>0.85048094716167078</c:v>
                </c:pt>
                <c:pt idx="95">
                  <c:v>-1.1102230246251565E-16</c:v>
                </c:pt>
                <c:pt idx="97">
                  <c:v>1.4999999999999998</c:v>
                </c:pt>
                <c:pt idx="98">
                  <c:v>0.74999999999999989</c:v>
                </c:pt>
                <c:pt idx="100">
                  <c:v>2.149519052838329</c:v>
                </c:pt>
                <c:pt idx="101">
                  <c:v>1.299038105676658</c:v>
                </c:pt>
                <c:pt idx="103">
                  <c:v>2.799038105676658</c:v>
                </c:pt>
                <c:pt idx="104">
                  <c:v>1.299038105676658</c:v>
                </c:pt>
                <c:pt idx="106">
                  <c:v>-2.799038105676658</c:v>
                </c:pt>
                <c:pt idx="107">
                  <c:v>-1.299038105676658</c:v>
                </c:pt>
                <c:pt idx="109">
                  <c:v>-2.149519052838329</c:v>
                </c:pt>
                <c:pt idx="110">
                  <c:v>-1.299038105676658</c:v>
                </c:pt>
                <c:pt idx="112">
                  <c:v>-1.4999999999999998</c:v>
                </c:pt>
                <c:pt idx="113">
                  <c:v>-0.74999999999999989</c:v>
                </c:pt>
                <c:pt idx="115">
                  <c:v>-0.85048094716167078</c:v>
                </c:pt>
                <c:pt idx="116">
                  <c:v>1.1102230246251565E-16</c:v>
                </c:pt>
                <c:pt idx="118">
                  <c:v>-0.20096189432334177</c:v>
                </c:pt>
                <c:pt idx="119">
                  <c:v>1.299038105676658</c:v>
                </c:pt>
                <c:pt idx="123">
                  <c:v>0</c:v>
                </c:pt>
                <c:pt idx="124">
                  <c:v>0.53447780405710388</c:v>
                </c:pt>
                <c:pt idx="126">
                  <c:v>0.56906288927717374</c:v>
                </c:pt>
                <c:pt idx="127">
                  <c:v>0.11906288927717387</c:v>
                </c:pt>
                <c:pt idx="128">
                  <c:v>0.82057940127129647</c:v>
                </c:pt>
                <c:pt idx="129">
                  <c:v>1.2705794012712963</c:v>
                </c:pt>
                <c:pt idx="130">
                  <c:v>0.56906288927717374</c:v>
                </c:pt>
                <c:pt idx="132">
                  <c:v>0.2483762068429114</c:v>
                </c:pt>
                <c:pt idx="133">
                  <c:v>-0.2016237931570885</c:v>
                </c:pt>
                <c:pt idx="134">
                  <c:v>0.49989271883703401</c:v>
                </c:pt>
                <c:pt idx="135">
                  <c:v>0.94989271883703397</c:v>
                </c:pt>
                <c:pt idx="136">
                  <c:v>0.2483762068429114</c:v>
                </c:pt>
                <c:pt idx="138">
                  <c:v>0.56906288927717374</c:v>
                </c:pt>
                <c:pt idx="139">
                  <c:v>0.2483762068429114</c:v>
                </c:pt>
                <c:pt idx="141">
                  <c:v>0.11906288927717387</c:v>
                </c:pt>
                <c:pt idx="142">
                  <c:v>-0.2016237931570885</c:v>
                </c:pt>
                <c:pt idx="144">
                  <c:v>0.82057940127129647</c:v>
                </c:pt>
                <c:pt idx="145">
                  <c:v>0.49989271883703401</c:v>
                </c:pt>
                <c:pt idx="147">
                  <c:v>1.2705794012712963</c:v>
                </c:pt>
                <c:pt idx="148">
                  <c:v>0.94989271883703397</c:v>
                </c:pt>
                <c:pt idx="151">
                  <c:v>1.299038105676658</c:v>
                </c:pt>
                <c:pt idx="152">
                  <c:v>1.1490666646784671</c:v>
                </c:pt>
                <c:pt idx="153">
                  <c:v>0.9641814145298091</c:v>
                </c:pt>
                <c:pt idx="154">
                  <c:v>0.75000000000000011</c:v>
                </c:pt>
                <c:pt idx="155">
                  <c:v>0.51303021498850332</c:v>
                </c:pt>
                <c:pt idx="156">
                  <c:v>0.26047226650039568</c:v>
                </c:pt>
                <c:pt idx="157">
                  <c:v>2.2204460492503131E-16</c:v>
                </c:pt>
                <c:pt idx="158">
                  <c:v>-0.26047226650039518</c:v>
                </c:pt>
                <c:pt idx="159">
                  <c:v>-0.51303021498850288</c:v>
                </c:pt>
                <c:pt idx="160">
                  <c:v>-0.74999999999999978</c:v>
                </c:pt>
                <c:pt idx="161">
                  <c:v>-0.96418141452980877</c:v>
                </c:pt>
                <c:pt idx="162">
                  <c:v>-1.1490666646784669</c:v>
                </c:pt>
                <c:pt idx="163">
                  <c:v>-1.2990381056766576</c:v>
                </c:pt>
                <c:pt idx="164">
                  <c:v>-1.4095389311788624</c:v>
                </c:pt>
                <c:pt idx="165">
                  <c:v>-1.477211629518312</c:v>
                </c:pt>
                <c:pt idx="166">
                  <c:v>-1.5</c:v>
                </c:pt>
                <c:pt idx="167">
                  <c:v>-1.477211629518312</c:v>
                </c:pt>
                <c:pt idx="168">
                  <c:v>-1.4095389311788626</c:v>
                </c:pt>
                <c:pt idx="169">
                  <c:v>-1.299038105676658</c:v>
                </c:pt>
                <c:pt idx="170">
                  <c:v>-1.1490666646784671</c:v>
                </c:pt>
                <c:pt idx="171">
                  <c:v>-0.96418141452980921</c:v>
                </c:pt>
                <c:pt idx="172">
                  <c:v>-0.75</c:v>
                </c:pt>
                <c:pt idx="173">
                  <c:v>-0.51303021498850332</c:v>
                </c:pt>
                <c:pt idx="174">
                  <c:v>-0.2604722665003959</c:v>
                </c:pt>
                <c:pt idx="175">
                  <c:v>-8.8817841970012523E-16</c:v>
                </c:pt>
                <c:pt idx="176">
                  <c:v>0.26047226650039568</c:v>
                </c:pt>
                <c:pt idx="177">
                  <c:v>0.51303021498850299</c:v>
                </c:pt>
                <c:pt idx="178">
                  <c:v>0.74999999999999967</c:v>
                </c:pt>
                <c:pt idx="179">
                  <c:v>0.96418141452980843</c:v>
                </c:pt>
                <c:pt idx="180">
                  <c:v>1.1490666646784673</c:v>
                </c:pt>
                <c:pt idx="181">
                  <c:v>1.299038105676658</c:v>
                </c:pt>
                <c:pt idx="182">
                  <c:v>1.4095389311788624</c:v>
                </c:pt>
                <c:pt idx="183">
                  <c:v>1.477211629518312</c:v>
                </c:pt>
                <c:pt idx="184">
                  <c:v>1.5</c:v>
                </c:pt>
                <c:pt idx="185">
                  <c:v>1.4772116295183122</c:v>
                </c:pt>
                <c:pt idx="186">
                  <c:v>1.4095389311788626</c:v>
                </c:pt>
                <c:pt idx="187">
                  <c:v>1.2990381056766582</c:v>
                </c:pt>
                <c:pt idx="191">
                  <c:v>0</c:v>
                </c:pt>
                <c:pt idx="192">
                  <c:v>0</c:v>
                </c:pt>
                <c:pt idx="194">
                  <c:v>0</c:v>
                </c:pt>
                <c:pt idx="195">
                  <c:v>0</c:v>
                </c:pt>
                <c:pt idx="197">
                  <c:v>0</c:v>
                </c:pt>
                <c:pt idx="198">
                  <c:v>0</c:v>
                </c:pt>
                <c:pt idx="200">
                  <c:v>0</c:v>
                </c:pt>
                <c:pt idx="201">
                  <c:v>0</c:v>
                </c:pt>
                <c:pt idx="203">
                  <c:v>0</c:v>
                </c:pt>
                <c:pt idx="204">
                  <c:v>0</c:v>
                </c:pt>
                <c:pt idx="206">
                  <c:v>0</c:v>
                </c:pt>
                <c:pt idx="207">
                  <c:v>0</c:v>
                </c:pt>
                <c:pt idx="209">
                  <c:v>0</c:v>
                </c:pt>
                <c:pt idx="210">
                  <c:v>0</c:v>
                </c:pt>
                <c:pt idx="212">
                  <c:v>0</c:v>
                </c:pt>
                <c:pt idx="213">
                  <c:v>0</c:v>
                </c:pt>
                <c:pt idx="215">
                  <c:v>0</c:v>
                </c:pt>
                <c:pt idx="216">
                  <c:v>0</c:v>
                </c:pt>
                <c:pt idx="218">
                  <c:v>0</c:v>
                </c:pt>
                <c:pt idx="219">
                  <c:v>0</c:v>
                </c:pt>
                <c:pt idx="221">
                  <c:v>0</c:v>
                </c:pt>
                <c:pt idx="222">
                  <c:v>0</c:v>
                </c:pt>
                <c:pt idx="225">
                  <c:v>0</c:v>
                </c:pt>
                <c:pt idx="226">
                  <c:v>0</c:v>
                </c:pt>
                <c:pt idx="228">
                  <c:v>0</c:v>
                </c:pt>
                <c:pt idx="229">
                  <c:v>0</c:v>
                </c:pt>
                <c:pt idx="231">
                  <c:v>0</c:v>
                </c:pt>
                <c:pt idx="232">
                  <c:v>0</c:v>
                </c:pt>
                <c:pt idx="234">
                  <c:v>0</c:v>
                </c:pt>
                <c:pt idx="235">
                  <c:v>0</c:v>
                </c:pt>
                <c:pt idx="237">
                  <c:v>0</c:v>
                </c:pt>
                <c:pt idx="238">
                  <c:v>0</c:v>
                </c:pt>
                <c:pt idx="240">
                  <c:v>0</c:v>
                </c:pt>
                <c:pt idx="241">
                  <c:v>0</c:v>
                </c:pt>
                <c:pt idx="243">
                  <c:v>0</c:v>
                </c:pt>
                <c:pt idx="244">
                  <c:v>0</c:v>
                </c:pt>
                <c:pt idx="246">
                  <c:v>0</c:v>
                </c:pt>
                <c:pt idx="247">
                  <c:v>0</c:v>
                </c:pt>
                <c:pt idx="249">
                  <c:v>0</c:v>
                </c:pt>
                <c:pt idx="250">
                  <c:v>0</c:v>
                </c:pt>
                <c:pt idx="252">
                  <c:v>0</c:v>
                </c:pt>
                <c:pt idx="253">
                  <c:v>0</c:v>
                </c:pt>
                <c:pt idx="255">
                  <c:v>0</c:v>
                </c:pt>
                <c:pt idx="256">
                  <c:v>0</c:v>
                </c:pt>
              </c:numCache>
            </c:numRef>
          </c:xVal>
          <c:yVal>
            <c:numRef>
              <c:f>Sheet2!$X$30:$X$286</c:f>
              <c:numCache>
                <c:formatCode>General</c:formatCode>
                <c:ptCount val="257"/>
                <c:pt idx="123">
                  <c:v>2.8190778623577248</c:v>
                </c:pt>
                <c:pt idx="124">
                  <c:v>1.6399137949619467</c:v>
                </c:pt>
                <c:pt idx="126">
                  <c:v>0.89933191460230677</c:v>
                </c:pt>
                <c:pt idx="127">
                  <c:v>1.1659102340557284</c:v>
                </c:pt>
                <c:pt idx="128">
                  <c:v>1.6729972348841193</c:v>
                </c:pt>
                <c:pt idx="129">
                  <c:v>1.4064189154306979</c:v>
                </c:pt>
                <c:pt idx="130">
                  <c:v>0.89933191460230677</c:v>
                </c:pt>
                <c:pt idx="132">
                  <c:v>1.6068303550397738</c:v>
                </c:pt>
                <c:pt idx="133">
                  <c:v>1.8734086744931953</c:v>
                </c:pt>
                <c:pt idx="134">
                  <c:v>2.3804956753215865</c:v>
                </c:pt>
                <c:pt idx="135">
                  <c:v>2.113917355868165</c:v>
                </c:pt>
                <c:pt idx="136">
                  <c:v>1.6068303550397738</c:v>
                </c:pt>
                <c:pt idx="138">
                  <c:v>0.89933191460230677</c:v>
                </c:pt>
                <c:pt idx="139">
                  <c:v>1.6068303550397738</c:v>
                </c:pt>
                <c:pt idx="141">
                  <c:v>1.1659102340557284</c:v>
                </c:pt>
                <c:pt idx="142">
                  <c:v>1.8734086744931953</c:v>
                </c:pt>
                <c:pt idx="144">
                  <c:v>1.6729972348841193</c:v>
                </c:pt>
                <c:pt idx="145">
                  <c:v>2.3804956753215865</c:v>
                </c:pt>
                <c:pt idx="147">
                  <c:v>1.4064189154306979</c:v>
                </c:pt>
                <c:pt idx="148">
                  <c:v>2.113917355868165</c:v>
                </c:pt>
              </c:numCache>
            </c:numRef>
          </c:yVal>
          <c:smooth val="0"/>
        </c:ser>
        <c:ser>
          <c:idx val="4"/>
          <c:order val="4"/>
          <c:tx>
            <c:strRef>
              <c:f>Sheet2!$Y$29</c:f>
              <c:strCache>
                <c:ptCount val="1"/>
                <c:pt idx="0">
                  <c:v>円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Sheet2!$T$30:$T$286</c:f>
              <c:numCache>
                <c:formatCode>General</c:formatCode>
                <c:ptCount val="257"/>
                <c:pt idx="0">
                  <c:v>-1.2990381056766582</c:v>
                </c:pt>
                <c:pt idx="1">
                  <c:v>1.2990381056766578</c:v>
                </c:pt>
                <c:pt idx="3">
                  <c:v>-1.5</c:v>
                </c:pt>
                <c:pt idx="4">
                  <c:v>1.5</c:v>
                </c:pt>
                <c:pt idx="6">
                  <c:v>-1.2990381056766578</c:v>
                </c:pt>
                <c:pt idx="7">
                  <c:v>1.2990381056766582</c:v>
                </c:pt>
                <c:pt idx="10">
                  <c:v>0.75000000000000022</c:v>
                </c:pt>
                <c:pt idx="11">
                  <c:v>0.74999999999999989</c:v>
                </c:pt>
                <c:pt idx="13">
                  <c:v>3.3306690738754696E-16</c:v>
                </c:pt>
                <c:pt idx="14">
                  <c:v>-3.3306690738754696E-16</c:v>
                </c:pt>
                <c:pt idx="16">
                  <c:v>-0.74999999999999989</c:v>
                </c:pt>
                <c:pt idx="17">
                  <c:v>-0.75000000000000022</c:v>
                </c:pt>
                <c:pt idx="20">
                  <c:v>-1.0499999999999998</c:v>
                </c:pt>
                <c:pt idx="24">
                  <c:v>-1.0980762113533162</c:v>
                </c:pt>
                <c:pt idx="25">
                  <c:v>4.098076211353316</c:v>
                </c:pt>
                <c:pt idx="27">
                  <c:v>-1.4730762113533162</c:v>
                </c:pt>
                <c:pt idx="28">
                  <c:v>3.723076211353316</c:v>
                </c:pt>
                <c:pt idx="30">
                  <c:v>-1.848076211353316</c:v>
                </c:pt>
                <c:pt idx="31">
                  <c:v>3.348076211353316</c:v>
                </c:pt>
                <c:pt idx="33">
                  <c:v>-4.098076211353316</c:v>
                </c:pt>
                <c:pt idx="34">
                  <c:v>1.0980762113533162</c:v>
                </c:pt>
                <c:pt idx="36">
                  <c:v>-3.723076211353316</c:v>
                </c:pt>
                <c:pt idx="37">
                  <c:v>1.4730762113533162</c:v>
                </c:pt>
                <c:pt idx="39">
                  <c:v>-3.348076211353316</c:v>
                </c:pt>
                <c:pt idx="40">
                  <c:v>1.848076211353316</c:v>
                </c:pt>
                <c:pt idx="42">
                  <c:v>-1.848076211353316</c:v>
                </c:pt>
                <c:pt idx="43">
                  <c:v>0.74999999999999989</c:v>
                </c:pt>
                <c:pt idx="45">
                  <c:v>-2.223076211353316</c:v>
                </c:pt>
                <c:pt idx="46">
                  <c:v>-0.75</c:v>
                </c:pt>
                <c:pt idx="48">
                  <c:v>-2.598076211353316</c:v>
                </c:pt>
                <c:pt idx="49">
                  <c:v>-1.299038105676658</c:v>
                </c:pt>
                <c:pt idx="51">
                  <c:v>-2.973076211353316</c:v>
                </c:pt>
                <c:pt idx="52">
                  <c:v>-1.5</c:v>
                </c:pt>
                <c:pt idx="54">
                  <c:v>-3.348076211353316</c:v>
                </c:pt>
                <c:pt idx="55">
                  <c:v>-0.74999999999999989</c:v>
                </c:pt>
                <c:pt idx="57">
                  <c:v>3.348076211353316</c:v>
                </c:pt>
                <c:pt idx="58">
                  <c:v>0.74999999999999989</c:v>
                </c:pt>
                <c:pt idx="60">
                  <c:v>2.973076211353316</c:v>
                </c:pt>
                <c:pt idx="61">
                  <c:v>1.5</c:v>
                </c:pt>
                <c:pt idx="63">
                  <c:v>2.598076211353316</c:v>
                </c:pt>
                <c:pt idx="64">
                  <c:v>1.299038105676658</c:v>
                </c:pt>
                <c:pt idx="66">
                  <c:v>2.223076211353316</c:v>
                </c:pt>
                <c:pt idx="67">
                  <c:v>0.75</c:v>
                </c:pt>
                <c:pt idx="69">
                  <c:v>1.848076211353316</c:v>
                </c:pt>
                <c:pt idx="70">
                  <c:v>-0.74999999999999989</c:v>
                </c:pt>
                <c:pt idx="73">
                  <c:v>-1.0980762113533162</c:v>
                </c:pt>
                <c:pt idx="74">
                  <c:v>-4.098076211353316</c:v>
                </c:pt>
                <c:pt idx="76">
                  <c:v>-0.44855715851498723</c:v>
                </c:pt>
                <c:pt idx="77">
                  <c:v>-3.448557158514987</c:v>
                </c:pt>
                <c:pt idx="79">
                  <c:v>0.20096189432334177</c:v>
                </c:pt>
                <c:pt idx="80">
                  <c:v>-2.799038105676658</c:v>
                </c:pt>
                <c:pt idx="82">
                  <c:v>4.098076211353316</c:v>
                </c:pt>
                <c:pt idx="83">
                  <c:v>1.0980762113533162</c:v>
                </c:pt>
                <c:pt idx="85">
                  <c:v>3.448557158514987</c:v>
                </c:pt>
                <c:pt idx="86">
                  <c:v>0.44855715851498723</c:v>
                </c:pt>
                <c:pt idx="88">
                  <c:v>2.799038105676658</c:v>
                </c:pt>
                <c:pt idx="89">
                  <c:v>-0.20096189432334177</c:v>
                </c:pt>
                <c:pt idx="91">
                  <c:v>0.20096189432334177</c:v>
                </c:pt>
                <c:pt idx="92">
                  <c:v>-1.299038105676658</c:v>
                </c:pt>
                <c:pt idx="94">
                  <c:v>0.85048094716167078</c:v>
                </c:pt>
                <c:pt idx="95">
                  <c:v>-1.1102230246251565E-16</c:v>
                </c:pt>
                <c:pt idx="97">
                  <c:v>1.4999999999999998</c:v>
                </c:pt>
                <c:pt idx="98">
                  <c:v>0.74999999999999989</c:v>
                </c:pt>
                <c:pt idx="100">
                  <c:v>2.149519052838329</c:v>
                </c:pt>
                <c:pt idx="101">
                  <c:v>1.299038105676658</c:v>
                </c:pt>
                <c:pt idx="103">
                  <c:v>2.799038105676658</c:v>
                </c:pt>
                <c:pt idx="104">
                  <c:v>1.299038105676658</c:v>
                </c:pt>
                <c:pt idx="106">
                  <c:v>-2.799038105676658</c:v>
                </c:pt>
                <c:pt idx="107">
                  <c:v>-1.299038105676658</c:v>
                </c:pt>
                <c:pt idx="109">
                  <c:v>-2.149519052838329</c:v>
                </c:pt>
                <c:pt idx="110">
                  <c:v>-1.299038105676658</c:v>
                </c:pt>
                <c:pt idx="112">
                  <c:v>-1.4999999999999998</c:v>
                </c:pt>
                <c:pt idx="113">
                  <c:v>-0.74999999999999989</c:v>
                </c:pt>
                <c:pt idx="115">
                  <c:v>-0.85048094716167078</c:v>
                </c:pt>
                <c:pt idx="116">
                  <c:v>1.1102230246251565E-16</c:v>
                </c:pt>
                <c:pt idx="118">
                  <c:v>-0.20096189432334177</c:v>
                </c:pt>
                <c:pt idx="119">
                  <c:v>1.299038105676658</c:v>
                </c:pt>
                <c:pt idx="123">
                  <c:v>0</c:v>
                </c:pt>
                <c:pt idx="124">
                  <c:v>0.53447780405710388</c:v>
                </c:pt>
                <c:pt idx="126">
                  <c:v>0.56906288927717374</c:v>
                </c:pt>
                <c:pt idx="127">
                  <c:v>0.11906288927717387</c:v>
                </c:pt>
                <c:pt idx="128">
                  <c:v>0.82057940127129647</c:v>
                </c:pt>
                <c:pt idx="129">
                  <c:v>1.2705794012712963</c:v>
                </c:pt>
                <c:pt idx="130">
                  <c:v>0.56906288927717374</c:v>
                </c:pt>
                <c:pt idx="132">
                  <c:v>0.2483762068429114</c:v>
                </c:pt>
                <c:pt idx="133">
                  <c:v>-0.2016237931570885</c:v>
                </c:pt>
                <c:pt idx="134">
                  <c:v>0.49989271883703401</c:v>
                </c:pt>
                <c:pt idx="135">
                  <c:v>0.94989271883703397</c:v>
                </c:pt>
                <c:pt idx="136">
                  <c:v>0.2483762068429114</c:v>
                </c:pt>
                <c:pt idx="138">
                  <c:v>0.56906288927717374</c:v>
                </c:pt>
                <c:pt idx="139">
                  <c:v>0.2483762068429114</c:v>
                </c:pt>
                <c:pt idx="141">
                  <c:v>0.11906288927717387</c:v>
                </c:pt>
                <c:pt idx="142">
                  <c:v>-0.2016237931570885</c:v>
                </c:pt>
                <c:pt idx="144">
                  <c:v>0.82057940127129647</c:v>
                </c:pt>
                <c:pt idx="145">
                  <c:v>0.49989271883703401</c:v>
                </c:pt>
                <c:pt idx="147">
                  <c:v>1.2705794012712963</c:v>
                </c:pt>
                <c:pt idx="148">
                  <c:v>0.94989271883703397</c:v>
                </c:pt>
                <c:pt idx="151">
                  <c:v>1.299038105676658</c:v>
                </c:pt>
                <c:pt idx="152">
                  <c:v>1.1490666646784671</c:v>
                </c:pt>
                <c:pt idx="153">
                  <c:v>0.9641814145298091</c:v>
                </c:pt>
                <c:pt idx="154">
                  <c:v>0.75000000000000011</c:v>
                </c:pt>
                <c:pt idx="155">
                  <c:v>0.51303021498850332</c:v>
                </c:pt>
                <c:pt idx="156">
                  <c:v>0.26047226650039568</c:v>
                </c:pt>
                <c:pt idx="157">
                  <c:v>2.2204460492503131E-16</c:v>
                </c:pt>
                <c:pt idx="158">
                  <c:v>-0.26047226650039518</c:v>
                </c:pt>
                <c:pt idx="159">
                  <c:v>-0.51303021498850288</c:v>
                </c:pt>
                <c:pt idx="160">
                  <c:v>-0.74999999999999978</c:v>
                </c:pt>
                <c:pt idx="161">
                  <c:v>-0.96418141452980877</c:v>
                </c:pt>
                <c:pt idx="162">
                  <c:v>-1.1490666646784669</c:v>
                </c:pt>
                <c:pt idx="163">
                  <c:v>-1.2990381056766576</c:v>
                </c:pt>
                <c:pt idx="164">
                  <c:v>-1.4095389311788624</c:v>
                </c:pt>
                <c:pt idx="165">
                  <c:v>-1.477211629518312</c:v>
                </c:pt>
                <c:pt idx="166">
                  <c:v>-1.5</c:v>
                </c:pt>
                <c:pt idx="167">
                  <c:v>-1.477211629518312</c:v>
                </c:pt>
                <c:pt idx="168">
                  <c:v>-1.4095389311788626</c:v>
                </c:pt>
                <c:pt idx="169">
                  <c:v>-1.299038105676658</c:v>
                </c:pt>
                <c:pt idx="170">
                  <c:v>-1.1490666646784671</c:v>
                </c:pt>
                <c:pt idx="171">
                  <c:v>-0.96418141452980921</c:v>
                </c:pt>
                <c:pt idx="172">
                  <c:v>-0.75</c:v>
                </c:pt>
                <c:pt idx="173">
                  <c:v>-0.51303021498850332</c:v>
                </c:pt>
                <c:pt idx="174">
                  <c:v>-0.2604722665003959</c:v>
                </c:pt>
                <c:pt idx="175">
                  <c:v>-8.8817841970012523E-16</c:v>
                </c:pt>
                <c:pt idx="176">
                  <c:v>0.26047226650039568</c:v>
                </c:pt>
                <c:pt idx="177">
                  <c:v>0.51303021498850299</c:v>
                </c:pt>
                <c:pt idx="178">
                  <c:v>0.74999999999999967</c:v>
                </c:pt>
                <c:pt idx="179">
                  <c:v>0.96418141452980843</c:v>
                </c:pt>
                <c:pt idx="180">
                  <c:v>1.1490666646784673</c:v>
                </c:pt>
                <c:pt idx="181">
                  <c:v>1.299038105676658</c:v>
                </c:pt>
                <c:pt idx="182">
                  <c:v>1.4095389311788624</c:v>
                </c:pt>
                <c:pt idx="183">
                  <c:v>1.477211629518312</c:v>
                </c:pt>
                <c:pt idx="184">
                  <c:v>1.5</c:v>
                </c:pt>
                <c:pt idx="185">
                  <c:v>1.4772116295183122</c:v>
                </c:pt>
                <c:pt idx="186">
                  <c:v>1.4095389311788626</c:v>
                </c:pt>
                <c:pt idx="187">
                  <c:v>1.2990381056766582</c:v>
                </c:pt>
                <c:pt idx="191">
                  <c:v>0</c:v>
                </c:pt>
                <c:pt idx="192">
                  <c:v>0</c:v>
                </c:pt>
                <c:pt idx="194">
                  <c:v>0</c:v>
                </c:pt>
                <c:pt idx="195">
                  <c:v>0</c:v>
                </c:pt>
                <c:pt idx="197">
                  <c:v>0</c:v>
                </c:pt>
                <c:pt idx="198">
                  <c:v>0</c:v>
                </c:pt>
                <c:pt idx="200">
                  <c:v>0</c:v>
                </c:pt>
                <c:pt idx="201">
                  <c:v>0</c:v>
                </c:pt>
                <c:pt idx="203">
                  <c:v>0</c:v>
                </c:pt>
                <c:pt idx="204">
                  <c:v>0</c:v>
                </c:pt>
                <c:pt idx="206">
                  <c:v>0</c:v>
                </c:pt>
                <c:pt idx="207">
                  <c:v>0</c:v>
                </c:pt>
                <c:pt idx="209">
                  <c:v>0</c:v>
                </c:pt>
                <c:pt idx="210">
                  <c:v>0</c:v>
                </c:pt>
                <c:pt idx="212">
                  <c:v>0</c:v>
                </c:pt>
                <c:pt idx="213">
                  <c:v>0</c:v>
                </c:pt>
                <c:pt idx="215">
                  <c:v>0</c:v>
                </c:pt>
                <c:pt idx="216">
                  <c:v>0</c:v>
                </c:pt>
                <c:pt idx="218">
                  <c:v>0</c:v>
                </c:pt>
                <c:pt idx="219">
                  <c:v>0</c:v>
                </c:pt>
                <c:pt idx="221">
                  <c:v>0</c:v>
                </c:pt>
                <c:pt idx="222">
                  <c:v>0</c:v>
                </c:pt>
                <c:pt idx="225">
                  <c:v>0</c:v>
                </c:pt>
                <c:pt idx="226">
                  <c:v>0</c:v>
                </c:pt>
                <c:pt idx="228">
                  <c:v>0</c:v>
                </c:pt>
                <c:pt idx="229">
                  <c:v>0</c:v>
                </c:pt>
                <c:pt idx="231">
                  <c:v>0</c:v>
                </c:pt>
                <c:pt idx="232">
                  <c:v>0</c:v>
                </c:pt>
                <c:pt idx="234">
                  <c:v>0</c:v>
                </c:pt>
                <c:pt idx="235">
                  <c:v>0</c:v>
                </c:pt>
                <c:pt idx="237">
                  <c:v>0</c:v>
                </c:pt>
                <c:pt idx="238">
                  <c:v>0</c:v>
                </c:pt>
                <c:pt idx="240">
                  <c:v>0</c:v>
                </c:pt>
                <c:pt idx="241">
                  <c:v>0</c:v>
                </c:pt>
                <c:pt idx="243">
                  <c:v>0</c:v>
                </c:pt>
                <c:pt idx="244">
                  <c:v>0</c:v>
                </c:pt>
                <c:pt idx="246">
                  <c:v>0</c:v>
                </c:pt>
                <c:pt idx="247">
                  <c:v>0</c:v>
                </c:pt>
                <c:pt idx="249">
                  <c:v>0</c:v>
                </c:pt>
                <c:pt idx="250">
                  <c:v>0</c:v>
                </c:pt>
                <c:pt idx="252">
                  <c:v>0</c:v>
                </c:pt>
                <c:pt idx="253">
                  <c:v>0</c:v>
                </c:pt>
                <c:pt idx="255">
                  <c:v>0</c:v>
                </c:pt>
                <c:pt idx="256">
                  <c:v>0</c:v>
                </c:pt>
              </c:numCache>
            </c:numRef>
          </c:xVal>
          <c:yVal>
            <c:numRef>
              <c:f>Sheet2!$Y$30:$Y$286</c:f>
              <c:numCache>
                <c:formatCode>General</c:formatCode>
                <c:ptCount val="257"/>
                <c:pt idx="151">
                  <c:v>0.25651510749425155</c:v>
                </c:pt>
                <c:pt idx="152">
                  <c:v>0.32976946558943132</c:v>
                </c:pt>
                <c:pt idx="153">
                  <c:v>0.39300394534407751</c:v>
                </c:pt>
                <c:pt idx="154">
                  <c:v>0.44429719908903587</c:v>
                </c:pt>
                <c:pt idx="155">
                  <c:v>0.48209070726490455</c:v>
                </c:pt>
                <c:pt idx="156">
                  <c:v>0.50523613325019801</c:v>
                </c:pt>
                <c:pt idx="157">
                  <c:v>0.51303021498850332</c:v>
                </c:pt>
                <c:pt idx="158">
                  <c:v>0.50523613325019801</c:v>
                </c:pt>
                <c:pt idx="159">
                  <c:v>0.48209070726490472</c:v>
                </c:pt>
                <c:pt idx="160">
                  <c:v>0.44429719908903598</c:v>
                </c:pt>
                <c:pt idx="161">
                  <c:v>0.39300394534407768</c:v>
                </c:pt>
                <c:pt idx="162">
                  <c:v>0.32976946558943149</c:v>
                </c:pt>
                <c:pt idx="163">
                  <c:v>0.25651510749425183</c:v>
                </c:pt>
                <c:pt idx="164">
                  <c:v>0.17546666766076663</c:v>
                </c:pt>
                <c:pt idx="165">
                  <c:v>8.9086761920827318E-2</c:v>
                </c:pt>
                <c:pt idx="166">
                  <c:v>5.5511151231257827E-17</c:v>
                </c:pt>
                <c:pt idx="167">
                  <c:v>-8.9086761920826901E-2</c:v>
                </c:pt>
                <c:pt idx="168">
                  <c:v>-0.17546666766076646</c:v>
                </c:pt>
                <c:pt idx="169">
                  <c:v>-0.25651510749425149</c:v>
                </c:pt>
                <c:pt idx="170">
                  <c:v>-0.32976946558943138</c:v>
                </c:pt>
                <c:pt idx="171">
                  <c:v>-0.39300394534407745</c:v>
                </c:pt>
                <c:pt idx="172">
                  <c:v>-0.44429719908903592</c:v>
                </c:pt>
                <c:pt idx="173">
                  <c:v>-0.48209070726490455</c:v>
                </c:pt>
                <c:pt idx="174">
                  <c:v>-0.50523613325019789</c:v>
                </c:pt>
                <c:pt idx="175">
                  <c:v>-0.51303021498850332</c:v>
                </c:pt>
                <c:pt idx="176">
                  <c:v>-0.50523613325019789</c:v>
                </c:pt>
                <c:pt idx="177">
                  <c:v>-0.48209070726490472</c:v>
                </c:pt>
                <c:pt idx="178">
                  <c:v>-0.44429719908903603</c:v>
                </c:pt>
                <c:pt idx="179">
                  <c:v>-0.39300394534407779</c:v>
                </c:pt>
                <c:pt idx="180">
                  <c:v>-0.32976946558943143</c:v>
                </c:pt>
                <c:pt idx="181">
                  <c:v>-0.25651510749425166</c:v>
                </c:pt>
                <c:pt idx="182">
                  <c:v>-0.17546666766076671</c:v>
                </c:pt>
                <c:pt idx="183">
                  <c:v>-8.9086761920827401E-2</c:v>
                </c:pt>
                <c:pt idx="184">
                  <c:v>-3.6082248300317588E-16</c:v>
                </c:pt>
                <c:pt idx="185">
                  <c:v>8.908676192082704E-2</c:v>
                </c:pt>
                <c:pt idx="186">
                  <c:v>0.17546666766076643</c:v>
                </c:pt>
                <c:pt idx="187">
                  <c:v>0.25651510749425144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2242384"/>
        <c:axId val="382242776"/>
      </c:scatterChart>
      <c:valAx>
        <c:axId val="382242384"/>
        <c:scaling>
          <c:orientation val="minMax"/>
          <c:max val="3"/>
          <c:min val="-3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2242776"/>
        <c:crosses val="autoZero"/>
        <c:crossBetween val="midCat"/>
        <c:majorUnit val="1"/>
      </c:valAx>
      <c:valAx>
        <c:axId val="382242776"/>
        <c:scaling>
          <c:orientation val="minMax"/>
          <c:max val="3"/>
          <c:min val="-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38224238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488981765842333"/>
          <c:y val="4.3268726024631554E-2"/>
          <c:w val="0.23888393716181372"/>
          <c:h val="0.431090248334342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238125</xdr:colOff>
      <xdr:row>15</xdr:row>
      <xdr:rowOff>104775</xdr:rowOff>
    </xdr:from>
    <xdr:to>
      <xdr:col>36</xdr:col>
      <xdr:colOff>657225</xdr:colOff>
      <xdr:row>18</xdr:row>
      <xdr:rowOff>9525</xdr:rowOff>
    </xdr:to>
    <xdr:sp macro="" textlink="">
      <xdr:nvSpPr>
        <xdr:cNvPr id="21" name="正方形/長方形 20"/>
        <xdr:cNvSpPr/>
      </xdr:nvSpPr>
      <xdr:spPr>
        <a:xfrm>
          <a:off x="25212675" y="619125"/>
          <a:ext cx="419100" cy="4191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133353</xdr:colOff>
      <xdr:row>0</xdr:row>
      <xdr:rowOff>0</xdr:rowOff>
    </xdr:from>
    <xdr:to>
      <xdr:col>8</xdr:col>
      <xdr:colOff>209551</xdr:colOff>
      <xdr:row>19</xdr:row>
      <xdr:rowOff>19050</xdr:rowOff>
    </xdr:to>
    <xdr:graphicFrame macro="">
      <xdr:nvGraphicFramePr>
        <xdr:cNvPr id="25" name="グラフ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142875</xdr:colOff>
      <xdr:row>15</xdr:row>
      <xdr:rowOff>9525</xdr:rowOff>
    </xdr:from>
    <xdr:ext cx="3400425" cy="275717"/>
    <xdr:sp macro="" textlink="$B$5">
      <xdr:nvSpPr>
        <xdr:cNvPr id="26" name="テキスト ボックス 25"/>
        <xdr:cNvSpPr txBox="1"/>
      </xdr:nvSpPr>
      <xdr:spPr>
        <a:xfrm>
          <a:off x="2886075" y="2581275"/>
          <a:ext cx="3400425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fld id="{68DF8331-CB5A-4817-B8BB-157C873965F0}" type="TxLink">
            <a:rPr kumimoji="1" lang="ja-JP" altLang="en-US" sz="1100" b="0" i="0" u="none" strike="noStrike">
              <a:solidFill>
                <a:srgbClr val="FF0000"/>
              </a:solidFill>
              <a:latin typeface="ＭＳ Ｐゴシック"/>
              <a:ea typeface="ＭＳ Ｐゴシック"/>
            </a:rPr>
            <a:pPr/>
            <a:t>静止系から見たらただの振り子だったでござる</a:t>
          </a:fld>
          <a:endParaRPr kumimoji="1" lang="ja-JP" altLang="en-US" sz="1100">
            <a:solidFill>
              <a:srgbClr val="FF0000"/>
            </a:solidFill>
          </a:endParaRPr>
        </a:p>
      </xdr:txBody>
    </xdr:sp>
    <xdr:clientData/>
  </xdr:oneCellAnchor>
  <xdr:twoCellAnchor>
    <xdr:from>
      <xdr:col>11</xdr:col>
      <xdr:colOff>676276</xdr:colOff>
      <xdr:row>1</xdr:row>
      <xdr:rowOff>19051</xdr:rowOff>
    </xdr:from>
    <xdr:to>
      <xdr:col>12</xdr:col>
      <xdr:colOff>390526</xdr:colOff>
      <xdr:row>3</xdr:row>
      <xdr:rowOff>76201</xdr:rowOff>
    </xdr:to>
    <xdr:sp macro="" textlink="">
      <xdr:nvSpPr>
        <xdr:cNvPr id="27" name="正方形/長方形 26"/>
        <xdr:cNvSpPr/>
      </xdr:nvSpPr>
      <xdr:spPr>
        <a:xfrm>
          <a:off x="8220076" y="190501"/>
          <a:ext cx="400050" cy="4000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400050</xdr:colOff>
      <xdr:row>5</xdr:row>
      <xdr:rowOff>104775</xdr:rowOff>
    </xdr:from>
    <xdr:ext cx="3805785" cy="275717"/>
    <xdr:sp macro="" textlink="">
      <xdr:nvSpPr>
        <xdr:cNvPr id="2" name="テキスト ボックス 1"/>
        <xdr:cNvSpPr txBox="1"/>
      </xdr:nvSpPr>
      <xdr:spPr>
        <a:xfrm>
          <a:off x="5886450" y="962025"/>
          <a:ext cx="3805785" cy="275717"/>
        </a:xfrm>
        <a:prstGeom prst="rect">
          <a:avLst/>
        </a:prstGeom>
        <a:noFill/>
        <a:ln w="3810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基本的に、適当な空白セルで</a:t>
          </a:r>
          <a:r>
            <a:rPr kumimoji="1" lang="en-US" altLang="ja-JP" sz="1100" b="1">
              <a:solidFill>
                <a:srgbClr val="FF0000"/>
              </a:solidFill>
            </a:rPr>
            <a:t>del</a:t>
          </a:r>
          <a:r>
            <a:rPr kumimoji="1" lang="ja-JP" altLang="en-US" sz="1100" b="1">
              <a:solidFill>
                <a:srgbClr val="FF0000"/>
              </a:solidFill>
            </a:rPr>
            <a:t>ボタンを連打すれば動きます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86"/>
  <sheetViews>
    <sheetView tabSelected="1" topLeftCell="A76" workbookViewId="0">
      <selection activeCell="B78" sqref="B78"/>
    </sheetView>
  </sheetViews>
  <sheetFormatPr defaultRowHeight="13.5" x14ac:dyDescent="0.15"/>
  <cols>
    <col min="22" max="22" width="12.75" bestFit="1" customWidth="1"/>
  </cols>
  <sheetData>
    <row r="1" spans="1:18" x14ac:dyDescent="0.15">
      <c r="A1" t="s">
        <v>47</v>
      </c>
      <c r="B1">
        <v>1</v>
      </c>
    </row>
    <row r="2" spans="1:18" x14ac:dyDescent="0.15">
      <c r="A2" t="s">
        <v>45</v>
      </c>
      <c r="B2">
        <v>180</v>
      </c>
    </row>
    <row r="3" spans="1:18" x14ac:dyDescent="0.15">
      <c r="A3" t="s">
        <v>46</v>
      </c>
      <c r="B3">
        <v>1</v>
      </c>
    </row>
    <row r="4" spans="1:18" x14ac:dyDescent="0.15">
      <c r="A4" t="s">
        <v>48</v>
      </c>
      <c r="B4">
        <f ca="1">IF(B1=0,B2,B4+B3)</f>
        <v>510</v>
      </c>
    </row>
    <row r="5" spans="1:18" x14ac:dyDescent="0.15">
      <c r="A5">
        <f ca="1">IF(B4&gt;=360,3,IF(B4&gt;=270,2,1))</f>
        <v>3</v>
      </c>
      <c r="B5" t="str">
        <f ca="1">VLOOKUP(A5,A7:E9,5)</f>
        <v>静止系から見たらただの振り子だったでござる</v>
      </c>
    </row>
    <row r="6" spans="1:18" x14ac:dyDescent="0.15">
      <c r="B6" t="s">
        <v>53</v>
      </c>
      <c r="C6" t="s">
        <v>51</v>
      </c>
      <c r="D6" t="s">
        <v>52</v>
      </c>
    </row>
    <row r="7" spans="1:18" x14ac:dyDescent="0.15">
      <c r="A7">
        <v>1</v>
      </c>
      <c r="B7">
        <v>1</v>
      </c>
      <c r="C7">
        <v>1</v>
      </c>
      <c r="D7">
        <v>0</v>
      </c>
      <c r="E7" t="s">
        <v>43</v>
      </c>
    </row>
    <row r="8" spans="1:18" x14ac:dyDescent="0.15">
      <c r="A8">
        <v>2</v>
      </c>
      <c r="B8">
        <v>1</v>
      </c>
      <c r="C8">
        <v>0</v>
      </c>
      <c r="D8">
        <v>1</v>
      </c>
      <c r="E8" t="s">
        <v>44</v>
      </c>
    </row>
    <row r="9" spans="1:18" x14ac:dyDescent="0.15">
      <c r="A9">
        <v>3</v>
      </c>
      <c r="B9">
        <v>0</v>
      </c>
      <c r="C9">
        <v>0</v>
      </c>
      <c r="D9">
        <v>1</v>
      </c>
      <c r="E9" t="s">
        <v>49</v>
      </c>
    </row>
    <row r="10" spans="1:18" x14ac:dyDescent="0.15">
      <c r="A10" t="s">
        <v>51</v>
      </c>
      <c r="B10">
        <f ca="1">VLOOKUP(A5,A7:D9,3)</f>
        <v>0</v>
      </c>
    </row>
    <row r="11" spans="1:18" x14ac:dyDescent="0.15">
      <c r="A11" t="s">
        <v>52</v>
      </c>
      <c r="B11">
        <f ca="1">VLOOKUP(A5,A7:D9,4)</f>
        <v>1</v>
      </c>
    </row>
    <row r="12" spans="1:18" x14ac:dyDescent="0.15">
      <c r="A12" t="s">
        <v>53</v>
      </c>
      <c r="B12">
        <f ca="1">VLOOKUP(A5,A7:D9,2)</f>
        <v>0</v>
      </c>
    </row>
    <row r="13" spans="1:18" x14ac:dyDescent="0.15">
      <c r="P13" t="s">
        <v>36</v>
      </c>
    </row>
    <row r="14" spans="1:18" x14ac:dyDescent="0.15">
      <c r="P14" s="1" t="s">
        <v>35</v>
      </c>
      <c r="Q14" s="2">
        <v>1.5</v>
      </c>
      <c r="R14" s="3"/>
    </row>
    <row r="15" spans="1:18" x14ac:dyDescent="0.15">
      <c r="P15" s="4">
        <f>Q14</f>
        <v>1.5</v>
      </c>
      <c r="Q15" s="5">
        <v>0</v>
      </c>
      <c r="R15" s="6">
        <v>0</v>
      </c>
    </row>
    <row r="16" spans="1:18" x14ac:dyDescent="0.15">
      <c r="N16">
        <f ca="1">B4</f>
        <v>510</v>
      </c>
      <c r="P16" s="4">
        <v>0</v>
      </c>
      <c r="Q16" s="5">
        <f>Q14</f>
        <v>1.5</v>
      </c>
      <c r="R16" s="6">
        <v>0</v>
      </c>
    </row>
    <row r="17" spans="3:25" x14ac:dyDescent="0.15">
      <c r="P17" s="4">
        <v>0</v>
      </c>
      <c r="Q17" s="5">
        <v>0</v>
      </c>
      <c r="R17" s="6">
        <f>Q14</f>
        <v>1.5</v>
      </c>
    </row>
    <row r="18" spans="3:25" x14ac:dyDescent="0.15">
      <c r="M18" s="1">
        <f ca="1">-B12*N16</f>
        <v>0</v>
      </c>
      <c r="N18" s="2">
        <f ca="1">PI()/180*M18</f>
        <v>0</v>
      </c>
      <c r="O18" s="3" t="s">
        <v>33</v>
      </c>
      <c r="P18" s="4" t="s">
        <v>37</v>
      </c>
      <c r="Q18" s="5">
        <v>30</v>
      </c>
      <c r="R18" s="6">
        <f>PI()/180*Q18</f>
        <v>0.52359877559829882</v>
      </c>
    </row>
    <row r="19" spans="3:25" x14ac:dyDescent="0.15">
      <c r="M19" s="4">
        <f ca="1">COS(N18)</f>
        <v>1</v>
      </c>
      <c r="N19" s="5">
        <f ca="1">SIN(N18)</f>
        <v>0</v>
      </c>
      <c r="O19" s="6">
        <v>0</v>
      </c>
      <c r="P19" s="4">
        <f>COS(R18)</f>
        <v>0.86602540378443871</v>
      </c>
      <c r="Q19" s="5">
        <f>SIN(R18)</f>
        <v>0.49999999999999994</v>
      </c>
      <c r="R19" s="6">
        <v>0</v>
      </c>
    </row>
    <row r="20" spans="3:25" x14ac:dyDescent="0.15">
      <c r="C20" s="1" t="s">
        <v>6</v>
      </c>
      <c r="D20" s="2"/>
      <c r="E20" s="2"/>
      <c r="F20" s="2"/>
      <c r="G20" s="3"/>
      <c r="M20" s="4">
        <f ca="1">-N19</f>
        <v>0</v>
      </c>
      <c r="N20" s="5">
        <f ca="1">M19</f>
        <v>1</v>
      </c>
      <c r="O20" s="6">
        <v>0</v>
      </c>
      <c r="P20" s="4">
        <f>-Q19</f>
        <v>-0.49999999999999994</v>
      </c>
      <c r="Q20" s="5">
        <f>P19</f>
        <v>0.86602540378443871</v>
      </c>
      <c r="R20" s="6">
        <v>0</v>
      </c>
    </row>
    <row r="21" spans="3:25" x14ac:dyDescent="0.15">
      <c r="C21" s="4"/>
      <c r="D21" s="5"/>
      <c r="E21" s="5"/>
      <c r="F21" s="5"/>
      <c r="G21" s="6">
        <v>65</v>
      </c>
      <c r="M21" s="4">
        <v>0</v>
      </c>
      <c r="N21" s="5">
        <v>0</v>
      </c>
      <c r="O21" s="6">
        <v>1</v>
      </c>
      <c r="P21" s="4">
        <v>0</v>
      </c>
      <c r="Q21" s="5">
        <v>0</v>
      </c>
      <c r="R21" s="6">
        <v>1</v>
      </c>
    </row>
    <row r="22" spans="3:25" x14ac:dyDescent="0.15">
      <c r="C22" s="4" t="s">
        <v>55</v>
      </c>
      <c r="D22" s="5">
        <v>1</v>
      </c>
      <c r="E22" s="5" t="s">
        <v>4</v>
      </c>
      <c r="F22" s="5">
        <f ca="1">MOD(B4,G21)+1</f>
        <v>56</v>
      </c>
      <c r="G22" s="6"/>
      <c r="H22" t="s">
        <v>15</v>
      </c>
      <c r="I22" t="s">
        <v>8</v>
      </c>
      <c r="M22" s="4">
        <f ca="1">N16</f>
        <v>510</v>
      </c>
      <c r="N22" s="5">
        <f ca="1">PI()/180*M22</f>
        <v>8.9011791851710811</v>
      </c>
      <c r="O22" s="6" t="s">
        <v>32</v>
      </c>
      <c r="P22" s="4" t="s">
        <v>38</v>
      </c>
      <c r="Q22" s="5">
        <v>-70</v>
      </c>
      <c r="R22" s="6">
        <f>PI()/180*Q22</f>
        <v>-1.2217304763960306</v>
      </c>
    </row>
    <row r="23" spans="3:25" x14ac:dyDescent="0.15">
      <c r="C23" s="4" t="s">
        <v>56</v>
      </c>
      <c r="D23" s="5">
        <v>1</v>
      </c>
      <c r="E23" s="5"/>
      <c r="F23" s="5"/>
      <c r="G23" s="6"/>
      <c r="I23" t="s">
        <v>11</v>
      </c>
      <c r="M23" s="4">
        <f ca="1">COS(N22)</f>
        <v>-0.86602540378443882</v>
      </c>
      <c r="N23" s="5">
        <f ca="1">SIN(N22)</f>
        <v>0.49999999999999978</v>
      </c>
      <c r="O23" s="6">
        <v>0</v>
      </c>
      <c r="P23" s="4">
        <v>1</v>
      </c>
      <c r="Q23" s="5">
        <v>0</v>
      </c>
      <c r="R23" s="6">
        <v>0</v>
      </c>
    </row>
    <row r="24" spans="3:25" x14ac:dyDescent="0.15">
      <c r="C24" s="4" t="s">
        <v>57</v>
      </c>
      <c r="D24" s="5">
        <v>9.8500000000000004E-2</v>
      </c>
      <c r="E24" s="5"/>
      <c r="F24" s="5" t="s">
        <v>54</v>
      </c>
      <c r="G24" s="6" t="s">
        <v>1</v>
      </c>
      <c r="H24" t="s">
        <v>14</v>
      </c>
      <c r="I24" t="s">
        <v>12</v>
      </c>
      <c r="M24" s="4">
        <f ca="1">-N23</f>
        <v>-0.49999999999999978</v>
      </c>
      <c r="N24" s="5">
        <f ca="1">M23</f>
        <v>-0.86602540378443882</v>
      </c>
      <c r="O24" s="6">
        <v>0</v>
      </c>
      <c r="P24" s="4">
        <v>0</v>
      </c>
      <c r="Q24" s="5">
        <f>COS(R22)</f>
        <v>0.34202014332566882</v>
      </c>
      <c r="R24" s="6">
        <f>SIN(R22)</f>
        <v>-0.93969262078590832</v>
      </c>
    </row>
    <row r="25" spans="3:25" x14ac:dyDescent="0.15">
      <c r="C25" s="4"/>
      <c r="D25" s="5"/>
      <c r="E25" s="5"/>
      <c r="F25" s="5">
        <v>0</v>
      </c>
      <c r="G25" s="6">
        <v>0</v>
      </c>
      <c r="I25" t="s">
        <v>13</v>
      </c>
      <c r="M25" s="4">
        <v>0</v>
      </c>
      <c r="N25" s="5">
        <v>0</v>
      </c>
      <c r="O25" s="6">
        <v>1</v>
      </c>
      <c r="P25" s="4">
        <v>0</v>
      </c>
      <c r="Q25" s="5">
        <f>-R24</f>
        <v>0.93969262078590832</v>
      </c>
      <c r="R25" s="6">
        <f>Q24</f>
        <v>0.34202014332566882</v>
      </c>
    </row>
    <row r="26" spans="3:25" x14ac:dyDescent="0.15">
      <c r="C26" s="4"/>
      <c r="D26" s="5"/>
      <c r="E26" s="5"/>
      <c r="F26" s="5">
        <f ca="1">VLOOKUP(F22,C32:G97,4)</f>
        <v>0.41144120539766532</v>
      </c>
      <c r="G26" s="6">
        <f ca="1">VLOOKUP(F22,C32:G97,5)</f>
        <v>-0.91143630304092904</v>
      </c>
      <c r="I26" t="s">
        <v>9</v>
      </c>
      <c r="J26" t="s">
        <v>17</v>
      </c>
      <c r="K26">
        <v>1</v>
      </c>
      <c r="M26" s="4">
        <f t="array" aca="1" ref="M26:O28" ca="1">MMULT(M19:O21,M23:O25)</f>
        <v>-0.86602540378443882</v>
      </c>
      <c r="N26" s="5">
        <f ca="1"/>
        <v>0.49999999999999978</v>
      </c>
      <c r="O26" s="6">
        <f ca="1"/>
        <v>0</v>
      </c>
      <c r="P26" s="4">
        <f t="array" ref="P26:R28">MMULT(MMULT(P19:R21,P23:R25),P15:R17)</f>
        <v>1.299038105676658</v>
      </c>
      <c r="Q26" s="5">
        <v>0.25651510749425155</v>
      </c>
      <c r="R26" s="6">
        <v>-0.70476946558943121</v>
      </c>
    </row>
    <row r="27" spans="3:25" x14ac:dyDescent="0.15">
      <c r="C27" s="4"/>
      <c r="D27" s="5"/>
      <c r="E27" s="5"/>
      <c r="F27" s="5"/>
      <c r="G27" s="6"/>
      <c r="I27" t="s">
        <v>10</v>
      </c>
      <c r="M27" s="4">
        <f ca="1"/>
        <v>-0.49999999999999978</v>
      </c>
      <c r="N27" s="5">
        <f ca="1"/>
        <v>-0.86602540378443882</v>
      </c>
      <c r="O27" s="6">
        <f ca="1"/>
        <v>0</v>
      </c>
      <c r="P27" s="4">
        <v>-0.74999999999999989</v>
      </c>
      <c r="Q27" s="5">
        <v>0.44429719908903598</v>
      </c>
      <c r="R27" s="6">
        <v>-1.2206965220240606</v>
      </c>
    </row>
    <row r="28" spans="3:25" x14ac:dyDescent="0.15">
      <c r="C28" s="7"/>
      <c r="D28" s="8"/>
      <c r="E28" s="8"/>
      <c r="F28" s="8"/>
      <c r="G28" s="9"/>
      <c r="M28" s="7">
        <f ca="1"/>
        <v>0</v>
      </c>
      <c r="N28" s="8">
        <f ca="1"/>
        <v>0</v>
      </c>
      <c r="O28" s="9">
        <f ca="1"/>
        <v>1</v>
      </c>
      <c r="P28" s="7">
        <v>0</v>
      </c>
      <c r="Q28" s="8">
        <v>1.4095389311788624</v>
      </c>
      <c r="R28" s="9">
        <v>0.51303021498850321</v>
      </c>
    </row>
    <row r="29" spans="3:25" x14ac:dyDescent="0.15">
      <c r="C29" s="10" t="s">
        <v>4</v>
      </c>
      <c r="D29" s="11" t="s">
        <v>2</v>
      </c>
      <c r="E29" s="11" t="s">
        <v>3</v>
      </c>
      <c r="F29" s="11" t="s">
        <v>0</v>
      </c>
      <c r="G29" s="11" t="s">
        <v>1</v>
      </c>
      <c r="H29" s="10"/>
      <c r="I29" s="11"/>
      <c r="J29" s="10" t="s">
        <v>16</v>
      </c>
      <c r="K29" s="11" t="s">
        <v>0</v>
      </c>
      <c r="L29" s="12" t="s">
        <v>1</v>
      </c>
      <c r="M29" s="11" t="s">
        <v>5</v>
      </c>
      <c r="N29" s="11" t="s">
        <v>30</v>
      </c>
      <c r="O29" s="12" t="s">
        <v>31</v>
      </c>
      <c r="P29" s="11" t="s">
        <v>34</v>
      </c>
      <c r="Q29" s="11" t="s">
        <v>0</v>
      </c>
      <c r="R29" s="12" t="s">
        <v>1</v>
      </c>
      <c r="S29" s="11"/>
      <c r="T29" s="11"/>
      <c r="U29" s="11" t="s">
        <v>11</v>
      </c>
      <c r="V29" s="11" t="s">
        <v>8</v>
      </c>
      <c r="W29" s="11" t="s">
        <v>10</v>
      </c>
      <c r="X29" s="11" t="s">
        <v>7</v>
      </c>
      <c r="Y29" s="12" t="s">
        <v>26</v>
      </c>
    </row>
    <row r="30" spans="3:25" x14ac:dyDescent="0.15">
      <c r="C30" s="4"/>
      <c r="D30" s="5">
        <v>0</v>
      </c>
      <c r="E30" s="5">
        <v>0.1</v>
      </c>
      <c r="F30" s="5">
        <f t="shared" ref="F30:F61" si="0">$D$23*SIN(E30)</f>
        <v>9.9833416646828155E-2</v>
      </c>
      <c r="G30" s="5">
        <f t="shared" ref="G30:G61" si="1">-$D$23*COS(E30)</f>
        <v>-0.99500416527802582</v>
      </c>
      <c r="H30" s="4" t="s">
        <v>15</v>
      </c>
      <c r="I30" s="5" t="s">
        <v>11</v>
      </c>
      <c r="J30" s="4">
        <f>SQRT($K$26^2-K30^2)</f>
        <v>0.8660254037844386</v>
      </c>
      <c r="K30" s="5">
        <v>-0.5</v>
      </c>
      <c r="L30" s="6">
        <v>0</v>
      </c>
      <c r="M30" s="5">
        <f t="array" aca="1" ref="M30:O30" ca="1">MMULT(J30:L30,$M$26:$O$28)</f>
        <v>-0.50000000000000022</v>
      </c>
      <c r="N30" s="5">
        <f ca="1"/>
        <v>0.8660254037844386</v>
      </c>
      <c r="O30" s="6">
        <f ca="1"/>
        <v>0</v>
      </c>
      <c r="P30" s="5">
        <f t="array" aca="1" ref="P30:R30" ca="1">MMULT(M30:O30,$P$26:$R$28)</f>
        <v>-1.2990381056766582</v>
      </c>
      <c r="Q30" s="5">
        <f ca="1"/>
        <v>0.25651510749425166</v>
      </c>
      <c r="R30" s="6">
        <f ca="1"/>
        <v>-0.70476946558943121</v>
      </c>
      <c r="S30" s="5" t="s">
        <v>11</v>
      </c>
      <c r="T30" s="5">
        <f ca="1">P30</f>
        <v>-1.2990381056766582</v>
      </c>
      <c r="U30" s="5">
        <f ca="1">Q30</f>
        <v>0.25651510749425166</v>
      </c>
      <c r="V30" s="5"/>
      <c r="W30" s="5"/>
      <c r="X30" s="5"/>
      <c r="Y30" s="6"/>
    </row>
    <row r="31" spans="3:25" x14ac:dyDescent="0.15">
      <c r="C31" s="4"/>
      <c r="D31" s="5">
        <f t="shared" ref="D31:D62" si="2">D30+$D$24</f>
        <v>9.8500000000000004E-2</v>
      </c>
      <c r="E31" s="5">
        <v>0.05</v>
      </c>
      <c r="F31" s="5">
        <f t="shared" si="0"/>
        <v>4.9979169270678331E-2</v>
      </c>
      <c r="G31" s="5">
        <f t="shared" si="1"/>
        <v>-0.99875026039496628</v>
      </c>
      <c r="H31" s="4"/>
      <c r="I31" s="5" t="s">
        <v>18</v>
      </c>
      <c r="J31" s="4">
        <f>-J30</f>
        <v>-0.8660254037844386</v>
      </c>
      <c r="K31" s="5">
        <f>K30</f>
        <v>-0.5</v>
      </c>
      <c r="L31" s="6">
        <f>L30</f>
        <v>0</v>
      </c>
      <c r="M31" s="5">
        <f t="array" aca="1" ref="M31:O31" ca="1">MMULT(J31:L31,$M$26:$O$28)</f>
        <v>1</v>
      </c>
      <c r="N31" s="5">
        <f ca="1"/>
        <v>2.7755575615628914E-16</v>
      </c>
      <c r="O31" s="6">
        <f ca="1"/>
        <v>0</v>
      </c>
      <c r="P31" s="5">
        <f t="array" aca="1" ref="P31:R31" ca="1">MMULT(M31:O31,$P$26:$R$28)</f>
        <v>1.2990381056766578</v>
      </c>
      <c r="Q31" s="5">
        <f ca="1"/>
        <v>0.25651510749425166</v>
      </c>
      <c r="R31" s="6">
        <f ca="1"/>
        <v>-0.70476946558943154</v>
      </c>
      <c r="S31" s="5" t="s">
        <v>18</v>
      </c>
      <c r="T31" s="5">
        <f ca="1">P31</f>
        <v>1.2990381056766578</v>
      </c>
      <c r="U31" s="5">
        <f ca="1">Q31</f>
        <v>0.25651510749425166</v>
      </c>
      <c r="V31" s="5"/>
      <c r="W31" s="5"/>
      <c r="X31" s="5"/>
      <c r="Y31" s="6"/>
    </row>
    <row r="32" spans="3:25" x14ac:dyDescent="0.15">
      <c r="C32" s="4">
        <v>1</v>
      </c>
      <c r="D32" s="5">
        <f t="shared" si="2"/>
        <v>0.19700000000000001</v>
      </c>
      <c r="E32" s="5">
        <f t="shared" ref="E32:E63" si="3">2*E31-$D$22/$D$23*$D$24^2*SIN(E31)-E30</f>
        <v>-4.8491039505643707E-4</v>
      </c>
      <c r="F32" s="5">
        <f t="shared" si="0"/>
        <v>-4.8491037605295317E-4</v>
      </c>
      <c r="G32" s="5">
        <f t="shared" si="1"/>
        <v>-0.99999988243095672</v>
      </c>
      <c r="H32" s="4"/>
      <c r="I32" s="5"/>
      <c r="J32" s="4"/>
      <c r="K32" s="5"/>
      <c r="L32" s="6"/>
      <c r="M32" s="5"/>
      <c r="N32" s="5"/>
      <c r="O32" s="6"/>
      <c r="P32" s="5"/>
      <c r="Q32" s="5"/>
      <c r="R32" s="6"/>
      <c r="S32" s="5"/>
      <c r="T32" s="5"/>
      <c r="U32" s="5"/>
      <c r="V32" s="5"/>
      <c r="W32" s="5"/>
      <c r="X32" s="5"/>
      <c r="Y32" s="6"/>
    </row>
    <row r="33" spans="3:25" x14ac:dyDescent="0.15">
      <c r="C33" s="4">
        <f t="shared" ref="C33:C64" si="4">C32+1</f>
        <v>2</v>
      </c>
      <c r="D33" s="5">
        <f t="shared" si="2"/>
        <v>0.29549999999999998</v>
      </c>
      <c r="E33" s="5">
        <f t="shared" si="3"/>
        <v>-5.0965116068416819E-2</v>
      </c>
      <c r="F33" s="5">
        <f t="shared" si="0"/>
        <v>-5.0943055769159723E-2</v>
      </c>
      <c r="G33" s="5">
        <f t="shared" si="1"/>
        <v>-0.99870155956066287</v>
      </c>
      <c r="H33" s="4"/>
      <c r="I33" s="5"/>
      <c r="J33" s="4">
        <f>SQRT($K$26^2-K33^2)</f>
        <v>1</v>
      </c>
      <c r="K33" s="5">
        <f>K30+0.5</f>
        <v>0</v>
      </c>
      <c r="L33" s="6">
        <f>L30</f>
        <v>0</v>
      </c>
      <c r="M33" s="5">
        <f t="array" aca="1" ref="M33:O33" ca="1">MMULT(J33:L33,$M$26:$O$28)</f>
        <v>-0.86602540378443882</v>
      </c>
      <c r="N33" s="5">
        <f ca="1"/>
        <v>0.49999999999999978</v>
      </c>
      <c r="O33" s="6">
        <f ca="1"/>
        <v>0</v>
      </c>
      <c r="P33" s="5">
        <f t="array" aca="1" ref="P33:R33" ca="1">MMULT(M33:O33,$P$26:$R$28)</f>
        <v>-1.5</v>
      </c>
      <c r="Q33" s="5">
        <f ca="1"/>
        <v>-5.5511151231257827E-17</v>
      </c>
      <c r="R33" s="6">
        <f ca="1"/>
        <v>2.2204460492503131E-16</v>
      </c>
      <c r="S33" s="5"/>
      <c r="T33" s="5">
        <f ca="1">P33</f>
        <v>-1.5</v>
      </c>
      <c r="U33" s="5">
        <f ca="1">Q33</f>
        <v>-5.5511151231257827E-17</v>
      </c>
      <c r="V33" s="5"/>
      <c r="W33" s="5"/>
      <c r="X33" s="5"/>
      <c r="Y33" s="6"/>
    </row>
    <row r="34" spans="3:25" x14ac:dyDescent="0.15">
      <c r="C34" s="4">
        <f t="shared" si="4"/>
        <v>3</v>
      </c>
      <c r="D34" s="5">
        <f t="shared" si="2"/>
        <v>0.39400000000000002</v>
      </c>
      <c r="E34" s="5">
        <f t="shared" si="3"/>
        <v>-0.10095105947894087</v>
      </c>
      <c r="F34" s="5">
        <f t="shared" si="0"/>
        <v>-0.10077967949677857</v>
      </c>
      <c r="G34" s="5">
        <f t="shared" si="1"/>
        <v>-0.99490876777749149</v>
      </c>
      <c r="H34" s="4"/>
      <c r="I34" s="5"/>
      <c r="J34" s="4">
        <f>-J33</f>
        <v>-1</v>
      </c>
      <c r="K34" s="5">
        <f>K31+0.5</f>
        <v>0</v>
      </c>
      <c r="L34" s="6">
        <f>L31</f>
        <v>0</v>
      </c>
      <c r="M34" s="5">
        <f t="array" aca="1" ref="M34:O34" ca="1">MMULT(J34:L34,$M$26:$O$28)</f>
        <v>0.86602540378443882</v>
      </c>
      <c r="N34" s="5">
        <f ca="1"/>
        <v>-0.49999999999999978</v>
      </c>
      <c r="O34" s="6">
        <f ca="1"/>
        <v>0</v>
      </c>
      <c r="P34" s="5">
        <f t="array" aca="1" ref="P34:R34" ca="1">MMULT(M34:O34,$P$26:$R$28)</f>
        <v>1.5</v>
      </c>
      <c r="Q34" s="5">
        <f ca="1"/>
        <v>5.5511151231257827E-17</v>
      </c>
      <c r="R34" s="6">
        <f ca="1"/>
        <v>-2.2204460492503131E-16</v>
      </c>
      <c r="S34" s="5"/>
      <c r="T34" s="5">
        <f ca="1">P34</f>
        <v>1.5</v>
      </c>
      <c r="U34" s="5">
        <f ca="1">Q34</f>
        <v>5.5511151231257827E-17</v>
      </c>
      <c r="V34" s="5"/>
      <c r="W34" s="5"/>
      <c r="X34" s="5"/>
      <c r="Y34" s="6"/>
    </row>
    <row r="35" spans="3:25" x14ac:dyDescent="0.15">
      <c r="C35" s="4">
        <f t="shared" si="4"/>
        <v>4</v>
      </c>
      <c r="D35" s="5">
        <f t="shared" si="2"/>
        <v>0.49250000000000005</v>
      </c>
      <c r="E35" s="5">
        <f t="shared" si="3"/>
        <v>-0.1499592132440673</v>
      </c>
      <c r="F35" s="5">
        <f t="shared" si="0"/>
        <v>-0.14939780358468172</v>
      </c>
      <c r="G35" s="5">
        <f t="shared" si="1"/>
        <v>-0.98877717221023709</v>
      </c>
      <c r="H35" s="4"/>
      <c r="I35" s="5"/>
      <c r="J35" s="4"/>
      <c r="K35" s="5"/>
      <c r="L35" s="6"/>
      <c r="M35" s="5"/>
      <c r="N35" s="5"/>
      <c r="O35" s="6"/>
      <c r="P35" s="5"/>
      <c r="Q35" s="5"/>
      <c r="R35" s="6"/>
      <c r="S35" s="5"/>
      <c r="T35" s="5"/>
      <c r="U35" s="5"/>
      <c r="V35" s="5"/>
      <c r="W35" s="5"/>
      <c r="X35" s="5"/>
      <c r="Y35" s="6"/>
    </row>
    <row r="36" spans="3:25" x14ac:dyDescent="0.15">
      <c r="C36" s="4">
        <f t="shared" si="4"/>
        <v>5</v>
      </c>
      <c r="D36" s="5">
        <f t="shared" si="2"/>
        <v>0.59100000000000008</v>
      </c>
      <c r="E36" s="5">
        <f t="shared" si="3"/>
        <v>-0.19751787216936426</v>
      </c>
      <c r="F36" s="5">
        <f t="shared" si="0"/>
        <v>-0.19623607076779098</v>
      </c>
      <c r="G36" s="5">
        <f t="shared" si="1"/>
        <v>-0.98055668093671078</v>
      </c>
      <c r="H36" s="4"/>
      <c r="I36" s="5"/>
      <c r="J36" s="4">
        <f>SQRT($K$26^2-K36^2)</f>
        <v>0.8660254037844386</v>
      </c>
      <c r="K36" s="5">
        <f>K33+0.5</f>
        <v>0.5</v>
      </c>
      <c r="L36" s="6">
        <f>L33</f>
        <v>0</v>
      </c>
      <c r="M36" s="5">
        <f t="array" aca="1" ref="M36:O36" ca="1">MMULT(J36:L36,$M$26:$O$28)</f>
        <v>-1</v>
      </c>
      <c r="N36" s="5">
        <f ca="1"/>
        <v>-2.7755575615628914E-16</v>
      </c>
      <c r="O36" s="6">
        <f ca="1"/>
        <v>0</v>
      </c>
      <c r="P36" s="5">
        <f t="array" aca="1" ref="P36:R36" ca="1">MMULT(M36:O36,$P$26:$R$28)</f>
        <v>-1.2990381056766578</v>
      </c>
      <c r="Q36" s="5">
        <f ca="1"/>
        <v>-0.25651510749425166</v>
      </c>
      <c r="R36" s="6">
        <f ca="1"/>
        <v>0.70476946558943154</v>
      </c>
      <c r="S36" s="5"/>
      <c r="T36" s="5">
        <f ca="1">P36</f>
        <v>-1.2990381056766578</v>
      </c>
      <c r="U36" s="5">
        <f ca="1">Q36</f>
        <v>-0.25651510749425166</v>
      </c>
      <c r="V36" s="5"/>
      <c r="W36" s="5"/>
      <c r="X36" s="5"/>
      <c r="Y36" s="6"/>
    </row>
    <row r="37" spans="3:25" x14ac:dyDescent="0.15">
      <c r="C37" s="4">
        <f t="shared" si="4"/>
        <v>6</v>
      </c>
      <c r="D37" s="5">
        <f t="shared" si="2"/>
        <v>0.68950000000000011</v>
      </c>
      <c r="E37" s="5">
        <f t="shared" si="3"/>
        <v>-0.2431725996770544</v>
      </c>
      <c r="F37" s="5">
        <f t="shared" si="0"/>
        <v>-0.24078309151910526</v>
      </c>
      <c r="G37" s="5">
        <f t="shared" si="1"/>
        <v>-0.97057895239825909</v>
      </c>
      <c r="H37" s="4"/>
      <c r="I37" s="5"/>
      <c r="J37" s="4">
        <f>-J36</f>
        <v>-0.8660254037844386</v>
      </c>
      <c r="K37" s="5">
        <f>K34+0.5</f>
        <v>0.5</v>
      </c>
      <c r="L37" s="6">
        <f>L34</f>
        <v>0</v>
      </c>
      <c r="M37" s="5">
        <f t="array" aca="1" ref="M37:O37" ca="1">MMULT(J37:L37,$M$26:$O$28)</f>
        <v>0.50000000000000022</v>
      </c>
      <c r="N37" s="5">
        <f ca="1"/>
        <v>-0.8660254037844386</v>
      </c>
      <c r="O37" s="6">
        <f ca="1"/>
        <v>0</v>
      </c>
      <c r="P37" s="5">
        <f t="array" aca="1" ref="P37:R37" ca="1">MMULT(M37:O37,$P$26:$R$28)</f>
        <v>1.2990381056766582</v>
      </c>
      <c r="Q37" s="5">
        <f ca="1"/>
        <v>-0.25651510749425166</v>
      </c>
      <c r="R37" s="6">
        <f ca="1"/>
        <v>0.70476946558943121</v>
      </c>
      <c r="S37" s="5"/>
      <c r="T37" s="5">
        <f ca="1">P37</f>
        <v>1.2990381056766582</v>
      </c>
      <c r="U37" s="5">
        <f ca="1">Q37</f>
        <v>-0.25651510749425166</v>
      </c>
      <c r="V37" s="5"/>
      <c r="W37" s="5"/>
      <c r="X37" s="5"/>
      <c r="Y37" s="6"/>
    </row>
    <row r="38" spans="3:25" x14ac:dyDescent="0.15">
      <c r="C38" s="4">
        <f t="shared" si="4"/>
        <v>7</v>
      </c>
      <c r="D38" s="5">
        <f t="shared" si="2"/>
        <v>0.78800000000000014</v>
      </c>
      <c r="E38" s="5">
        <f t="shared" si="3"/>
        <v>-0.28649118943505336</v>
      </c>
      <c r="F38" s="5">
        <f t="shared" si="0"/>
        <v>-0.28258817548535586</v>
      </c>
      <c r="G38" s="5">
        <f t="shared" si="1"/>
        <v>-0.95924132681815666</v>
      </c>
      <c r="H38" s="4"/>
      <c r="I38" s="5"/>
      <c r="J38" s="4"/>
      <c r="K38" s="5"/>
      <c r="L38" s="6"/>
      <c r="M38" s="5"/>
      <c r="N38" s="5"/>
      <c r="O38" s="6"/>
      <c r="P38" s="5"/>
      <c r="Q38" s="5"/>
      <c r="R38" s="6"/>
      <c r="S38" s="5"/>
      <c r="T38" s="5"/>
      <c r="U38" s="5"/>
      <c r="V38" s="5"/>
      <c r="W38" s="5"/>
      <c r="X38" s="5"/>
      <c r="Y38" s="6"/>
    </row>
    <row r="39" spans="3:25" x14ac:dyDescent="0.15">
      <c r="C39" s="4">
        <f t="shared" si="4"/>
        <v>8</v>
      </c>
      <c r="D39" s="5">
        <f t="shared" si="2"/>
        <v>0.88650000000000018</v>
      </c>
      <c r="E39" s="5">
        <f t="shared" si="3"/>
        <v>-0.32706803806744955</v>
      </c>
      <c r="F39" s="5">
        <f t="shared" si="0"/>
        <v>-0.32126787943024726</v>
      </c>
      <c r="G39" s="5">
        <f t="shared" si="1"/>
        <v>-0.94698835771428158</v>
      </c>
      <c r="H39" s="4"/>
      <c r="I39" s="5"/>
      <c r="J39" s="4"/>
      <c r="K39" s="5"/>
      <c r="L39" s="6"/>
      <c r="M39" s="5"/>
      <c r="N39" s="5"/>
      <c r="O39" s="6"/>
      <c r="P39" s="5"/>
      <c r="Q39" s="5"/>
      <c r="R39" s="6"/>
      <c r="S39" s="5"/>
      <c r="T39" s="5"/>
      <c r="U39" s="5"/>
      <c r="V39" s="5"/>
      <c r="W39" s="5"/>
      <c r="X39" s="5"/>
      <c r="Y39" s="6"/>
    </row>
    <row r="40" spans="3:25" x14ac:dyDescent="0.15">
      <c r="C40" s="4">
        <f t="shared" si="4"/>
        <v>9</v>
      </c>
      <c r="D40" s="5">
        <f t="shared" si="2"/>
        <v>0.98500000000000021</v>
      </c>
      <c r="E40" s="5">
        <f t="shared" si="3"/>
        <v>-0.36452786541664361</v>
      </c>
      <c r="F40" s="5">
        <f t="shared" si="0"/>
        <v>-0.35650822257654285</v>
      </c>
      <c r="G40" s="5">
        <f t="shared" si="1"/>
        <v>-0.93429218515157997</v>
      </c>
      <c r="H40" s="4"/>
      <c r="I40" s="5" t="s">
        <v>19</v>
      </c>
      <c r="J40" s="4">
        <f>K30</f>
        <v>-0.5</v>
      </c>
      <c r="K40" s="5">
        <f>J30</f>
        <v>0.8660254037844386</v>
      </c>
      <c r="L40" s="6">
        <f>L30</f>
        <v>0</v>
      </c>
      <c r="M40" s="5">
        <f t="array" aca="1" ref="M40:O40" ca="1">MMULT(J40:L40,$M$26:$O$28)</f>
        <v>2.7755575615628914E-16</v>
      </c>
      <c r="N40" s="5">
        <f ca="1"/>
        <v>-1</v>
      </c>
      <c r="O40" s="6">
        <f ca="1"/>
        <v>0</v>
      </c>
      <c r="P40" s="5">
        <f t="array" aca="1" ref="P40:R40" ca="1">MMULT(M40:O40,$P$26:$R$28)</f>
        <v>0.75000000000000022</v>
      </c>
      <c r="Q40" s="5">
        <f ca="1"/>
        <v>-0.44429719908903592</v>
      </c>
      <c r="R40" s="6">
        <f ca="1"/>
        <v>1.2206965220240604</v>
      </c>
      <c r="S40" s="5" t="s">
        <v>19</v>
      </c>
      <c r="T40" s="5">
        <f ca="1">P40</f>
        <v>0.75000000000000022</v>
      </c>
      <c r="U40" s="5">
        <f ca="1">Q40</f>
        <v>-0.44429719908903592</v>
      </c>
      <c r="V40" s="5"/>
      <c r="W40" s="5"/>
      <c r="X40" s="5"/>
      <c r="Y40" s="6"/>
    </row>
    <row r="41" spans="3:25" x14ac:dyDescent="0.15">
      <c r="C41" s="4">
        <f t="shared" si="4"/>
        <v>10</v>
      </c>
      <c r="D41" s="5">
        <f t="shared" si="2"/>
        <v>1.0835000000000001</v>
      </c>
      <c r="E41" s="5">
        <f t="shared" si="3"/>
        <v>-0.39852876086334443</v>
      </c>
      <c r="F41" s="5">
        <f t="shared" si="0"/>
        <v>-0.38806282035928086</v>
      </c>
      <c r="G41" s="5">
        <f t="shared" si="1"/>
        <v>-0.92163292446331391</v>
      </c>
      <c r="H41" s="4"/>
      <c r="I41" s="5"/>
      <c r="J41" s="4">
        <f>K31</f>
        <v>-0.5</v>
      </c>
      <c r="K41" s="5">
        <f>J31</f>
        <v>-0.8660254037844386</v>
      </c>
      <c r="L41" s="6">
        <f>L31</f>
        <v>0</v>
      </c>
      <c r="M41" s="5">
        <f t="array" aca="1" ref="M41:O41" ca="1">MMULT(J41:L41,$M$26:$O$28)</f>
        <v>0.8660254037844386</v>
      </c>
      <c r="N41" s="5">
        <f ca="1"/>
        <v>0.50000000000000022</v>
      </c>
      <c r="O41" s="6">
        <f ca="1"/>
        <v>0</v>
      </c>
      <c r="P41" s="5">
        <f t="array" aca="1" ref="P41:R41" ca="1">MMULT(M41:O41,$P$26:$R$28)</f>
        <v>0.74999999999999989</v>
      </c>
      <c r="Q41" s="5">
        <f ca="1"/>
        <v>0.44429719908903598</v>
      </c>
      <c r="R41" s="6">
        <f ca="1"/>
        <v>-1.2206965220240606</v>
      </c>
      <c r="S41" s="5"/>
      <c r="T41" s="5">
        <f ca="1">P41</f>
        <v>0.74999999999999989</v>
      </c>
      <c r="U41" s="5">
        <f ca="1">Q41</f>
        <v>0.44429719908903598</v>
      </c>
      <c r="V41" s="5"/>
      <c r="W41" s="5"/>
      <c r="X41" s="5"/>
      <c r="Y41" s="6"/>
    </row>
    <row r="42" spans="3:25" x14ac:dyDescent="0.15">
      <c r="C42" s="4">
        <f t="shared" si="4"/>
        <v>11</v>
      </c>
      <c r="D42" s="5">
        <f t="shared" si="2"/>
        <v>1.1820000000000002</v>
      </c>
      <c r="E42" s="5">
        <f t="shared" si="3"/>
        <v>-0.42876457381121447</v>
      </c>
      <c r="F42" s="5">
        <f t="shared" si="0"/>
        <v>-0.41574752449271218</v>
      </c>
      <c r="G42" s="5">
        <f t="shared" si="1"/>
        <v>-0.90948006898347233</v>
      </c>
      <c r="H42" s="4"/>
      <c r="I42" s="5"/>
      <c r="J42" s="4"/>
      <c r="K42" s="5"/>
      <c r="L42" s="6"/>
      <c r="M42" s="5"/>
      <c r="N42" s="5"/>
      <c r="O42" s="6"/>
      <c r="P42" s="5"/>
      <c r="Q42" s="5"/>
      <c r="R42" s="6"/>
      <c r="S42" s="5"/>
      <c r="T42" s="5"/>
      <c r="U42" s="5"/>
      <c r="V42" s="5"/>
      <c r="W42" s="5"/>
      <c r="X42" s="5"/>
      <c r="Y42" s="6"/>
    </row>
    <row r="43" spans="3:25" x14ac:dyDescent="0.15">
      <c r="C43" s="4">
        <f t="shared" si="4"/>
        <v>12</v>
      </c>
      <c r="D43" s="5">
        <f t="shared" si="2"/>
        <v>1.2805000000000002</v>
      </c>
      <c r="E43" s="5">
        <f t="shared" si="3"/>
        <v>-0.45496670033957509</v>
      </c>
      <c r="F43" s="5">
        <f t="shared" si="0"/>
        <v>-0.43943240177499476</v>
      </c>
      <c r="G43" s="5">
        <f t="shared" si="1"/>
        <v>-0.89827566162635153</v>
      </c>
      <c r="H43" s="4"/>
      <c r="I43" s="5"/>
      <c r="J43" s="4">
        <f>K33</f>
        <v>0</v>
      </c>
      <c r="K43" s="5">
        <f>J33</f>
        <v>1</v>
      </c>
      <c r="L43" s="6">
        <f>L33</f>
        <v>0</v>
      </c>
      <c r="M43" s="5">
        <f t="array" aca="1" ref="M43:O43" ca="1">MMULT(J43:L43,$M$26:$O$28)</f>
        <v>-0.49999999999999978</v>
      </c>
      <c r="N43" s="5">
        <f ca="1"/>
        <v>-0.86602540378443882</v>
      </c>
      <c r="O43" s="6">
        <f ca="1"/>
        <v>0</v>
      </c>
      <c r="P43" s="5">
        <f t="array" aca="1" ref="P43:R43" ca="1">MMULT(M43:O43,$P$26:$R$28)</f>
        <v>3.3306690738754696E-16</v>
      </c>
      <c r="Q43" s="5">
        <f ca="1"/>
        <v>-0.51303021498850332</v>
      </c>
      <c r="R43" s="6">
        <f ca="1"/>
        <v>1.4095389311788626</v>
      </c>
      <c r="S43" s="5"/>
      <c r="T43" s="5">
        <f ca="1">P43</f>
        <v>3.3306690738754696E-16</v>
      </c>
      <c r="U43" s="5">
        <f ca="1">Q43</f>
        <v>-0.51303021498850332</v>
      </c>
      <c r="V43" s="5"/>
      <c r="W43" s="5"/>
      <c r="X43" s="5"/>
      <c r="Y43" s="6"/>
    </row>
    <row r="44" spans="3:25" x14ac:dyDescent="0.15">
      <c r="C44" s="4">
        <f t="shared" si="4"/>
        <v>13</v>
      </c>
      <c r="D44" s="5">
        <f t="shared" si="2"/>
        <v>1.3790000000000002</v>
      </c>
      <c r="E44" s="5">
        <f t="shared" si="3"/>
        <v>-0.47690534384781424</v>
      </c>
      <c r="F44" s="5">
        <f t="shared" si="0"/>
        <v>-0.45903202442411911</v>
      </c>
      <c r="G44" s="5">
        <f t="shared" si="1"/>
        <v>-0.88841972093886734</v>
      </c>
      <c r="H44" s="4"/>
      <c r="I44" s="5"/>
      <c r="J44" s="4">
        <f>K34</f>
        <v>0</v>
      </c>
      <c r="K44" s="5">
        <f>J34</f>
        <v>-1</v>
      </c>
      <c r="L44" s="6">
        <f>L34</f>
        <v>0</v>
      </c>
      <c r="M44" s="5">
        <f t="array" aca="1" ref="M44:O44" ca="1">MMULT(J44:L44,$M$26:$O$28)</f>
        <v>0.49999999999999978</v>
      </c>
      <c r="N44" s="5">
        <f ca="1"/>
        <v>0.86602540378443882</v>
      </c>
      <c r="O44" s="6">
        <f ca="1"/>
        <v>0</v>
      </c>
      <c r="P44" s="5">
        <f t="array" aca="1" ref="P44:R44" ca="1">MMULT(M44:O44,$P$26:$R$28)</f>
        <v>-3.3306690738754696E-16</v>
      </c>
      <c r="Q44" s="5">
        <f ca="1"/>
        <v>0.51303021498850332</v>
      </c>
      <c r="R44" s="6">
        <f ca="1"/>
        <v>-1.4095389311788626</v>
      </c>
      <c r="S44" s="5"/>
      <c r="T44" s="5">
        <f ca="1">P44</f>
        <v>-3.3306690738754696E-16</v>
      </c>
      <c r="U44" s="5">
        <f ca="1">Q44</f>
        <v>0.51303021498850332</v>
      </c>
      <c r="V44" s="5"/>
      <c r="W44" s="5"/>
      <c r="X44" s="5"/>
      <c r="Y44" s="6"/>
    </row>
    <row r="45" spans="3:25" x14ac:dyDescent="0.15">
      <c r="C45" s="4">
        <f t="shared" si="4"/>
        <v>14</v>
      </c>
      <c r="D45" s="5">
        <f t="shared" si="2"/>
        <v>1.4775000000000003</v>
      </c>
      <c r="E45" s="5">
        <f t="shared" si="3"/>
        <v>-0.49439034389708447</v>
      </c>
      <c r="F45" s="5">
        <f t="shared" si="0"/>
        <v>-0.47449508472984431</v>
      </c>
      <c r="G45" s="5">
        <f t="shared" si="1"/>
        <v>-0.88025815222991144</v>
      </c>
      <c r="H45" s="4"/>
      <c r="I45" s="5"/>
      <c r="J45" s="4"/>
      <c r="K45" s="5"/>
      <c r="L45" s="6"/>
      <c r="M45" s="5"/>
      <c r="N45" s="5"/>
      <c r="O45" s="6"/>
      <c r="P45" s="5"/>
      <c r="Q45" s="5"/>
      <c r="R45" s="6"/>
      <c r="S45" s="5"/>
      <c r="T45" s="5"/>
      <c r="U45" s="5"/>
      <c r="V45" s="5"/>
      <c r="W45" s="5"/>
      <c r="X45" s="5"/>
      <c r="Y45" s="6"/>
    </row>
    <row r="46" spans="3:25" x14ac:dyDescent="0.15">
      <c r="C46" s="4">
        <f t="shared" si="4"/>
        <v>15</v>
      </c>
      <c r="D46" s="5">
        <f t="shared" si="2"/>
        <v>1.5760000000000003</v>
      </c>
      <c r="E46" s="5">
        <f t="shared" si="3"/>
        <v>-0.50727167401053452</v>
      </c>
      <c r="F46" s="5">
        <f t="shared" si="0"/>
        <v>-0.48579430137796481</v>
      </c>
      <c r="G46" s="5">
        <f t="shared" si="1"/>
        <v>-0.87407316441399519</v>
      </c>
      <c r="H46" s="4"/>
      <c r="I46" s="5"/>
      <c r="J46" s="4">
        <f>K36</f>
        <v>0.5</v>
      </c>
      <c r="K46" s="5">
        <f>J36</f>
        <v>0.8660254037844386</v>
      </c>
      <c r="L46" s="6">
        <f>L36</f>
        <v>0</v>
      </c>
      <c r="M46" s="5">
        <f t="array" aca="1" ref="M46:O46" ca="1">MMULT(J46:L46,$M$26:$O$28)</f>
        <v>-0.8660254037844386</v>
      </c>
      <c r="N46" s="5">
        <f ca="1"/>
        <v>-0.50000000000000022</v>
      </c>
      <c r="O46" s="6">
        <f ca="1"/>
        <v>0</v>
      </c>
      <c r="P46" s="5">
        <f t="array" aca="1" ref="P46:R46" ca="1">MMULT(M46:O46,$P$26:$R$28)</f>
        <v>-0.74999999999999989</v>
      </c>
      <c r="Q46" s="5">
        <f ca="1"/>
        <v>-0.44429719908903598</v>
      </c>
      <c r="R46" s="6">
        <f ca="1"/>
        <v>1.2206965220240606</v>
      </c>
      <c r="S46" s="5"/>
      <c r="T46" s="5">
        <f ca="1">P46</f>
        <v>-0.74999999999999989</v>
      </c>
      <c r="U46" s="5">
        <f ca="1">Q46</f>
        <v>-0.44429719908903598</v>
      </c>
      <c r="V46" s="5"/>
      <c r="W46" s="5"/>
      <c r="X46" s="5"/>
      <c r="Y46" s="6"/>
    </row>
    <row r="47" spans="3:25" x14ac:dyDescent="0.15">
      <c r="C47" s="4">
        <f t="shared" si="4"/>
        <v>16</v>
      </c>
      <c r="D47" s="5">
        <f t="shared" si="2"/>
        <v>1.6745000000000003</v>
      </c>
      <c r="E47" s="5">
        <f t="shared" si="3"/>
        <v>-0.51543970636344016</v>
      </c>
      <c r="F47" s="5">
        <f t="shared" si="0"/>
        <v>-0.49291747465806934</v>
      </c>
      <c r="G47" s="5">
        <f t="shared" si="1"/>
        <v>-0.87007606746577715</v>
      </c>
      <c r="H47" s="4"/>
      <c r="I47" s="5"/>
      <c r="J47" s="4">
        <f>K37</f>
        <v>0.5</v>
      </c>
      <c r="K47" s="5">
        <f>J37</f>
        <v>-0.8660254037844386</v>
      </c>
      <c r="L47" s="6">
        <f>L37</f>
        <v>0</v>
      </c>
      <c r="M47" s="5">
        <f t="array" aca="1" ref="M47:O47" ca="1">MMULT(J47:L47,$M$26:$O$28)</f>
        <v>-2.7755575615628914E-16</v>
      </c>
      <c r="N47" s="5">
        <f ca="1"/>
        <v>1</v>
      </c>
      <c r="O47" s="6">
        <f ca="1"/>
        <v>0</v>
      </c>
      <c r="P47" s="5">
        <f t="array" aca="1" ref="P47:R47" ca="1">MMULT(M47:O47,$P$26:$R$28)</f>
        <v>-0.75000000000000022</v>
      </c>
      <c r="Q47" s="5">
        <f ca="1"/>
        <v>0.44429719908903592</v>
      </c>
      <c r="R47" s="6">
        <f ca="1"/>
        <v>-1.2206965220240604</v>
      </c>
      <c r="S47" s="5"/>
      <c r="T47" s="5">
        <f ca="1">P47</f>
        <v>-0.75000000000000022</v>
      </c>
      <c r="U47" s="5">
        <f ca="1">Q47</f>
        <v>0.44429719908903592</v>
      </c>
      <c r="V47" s="5"/>
      <c r="W47" s="5"/>
      <c r="X47" s="5"/>
      <c r="Y47" s="6"/>
    </row>
    <row r="48" spans="3:25" x14ac:dyDescent="0.15">
      <c r="C48" s="4">
        <f t="shared" si="4"/>
        <v>17</v>
      </c>
      <c r="D48" s="5">
        <f t="shared" si="2"/>
        <v>1.7730000000000004</v>
      </c>
      <c r="E48" s="5">
        <f t="shared" si="3"/>
        <v>-0.51882533014784449</v>
      </c>
      <c r="F48" s="5">
        <f t="shared" si="0"/>
        <v>-0.49586039424087741</v>
      </c>
      <c r="G48" s="5">
        <f t="shared" si="1"/>
        <v>-0.86840225093172208</v>
      </c>
      <c r="H48" s="4"/>
      <c r="I48" s="5"/>
      <c r="J48" s="4"/>
      <c r="K48" s="5"/>
      <c r="L48" s="6"/>
      <c r="M48" s="5"/>
      <c r="N48" s="5"/>
      <c r="O48" s="6"/>
      <c r="P48" s="5"/>
      <c r="Q48" s="5"/>
      <c r="R48" s="6"/>
      <c r="S48" s="5"/>
      <c r="T48" s="5"/>
      <c r="U48" s="5"/>
      <c r="V48" s="5"/>
      <c r="W48" s="5"/>
      <c r="X48" s="5"/>
      <c r="Y48" s="6"/>
    </row>
    <row r="49" spans="3:25" x14ac:dyDescent="0.15">
      <c r="C49" s="4">
        <f t="shared" si="4"/>
        <v>18</v>
      </c>
      <c r="D49" s="5">
        <f t="shared" si="2"/>
        <v>1.8715000000000004</v>
      </c>
      <c r="E49" s="5">
        <f t="shared" si="3"/>
        <v>-0.51739999242222523</v>
      </c>
      <c r="F49" s="5">
        <f t="shared" si="0"/>
        <v>-0.4946221244788801</v>
      </c>
      <c r="G49" s="5">
        <f t="shared" si="1"/>
        <v>-0.86910813710147672</v>
      </c>
      <c r="H49" s="4"/>
      <c r="I49" s="5"/>
      <c r="J49" s="4"/>
      <c r="K49" s="5"/>
      <c r="L49" s="6"/>
      <c r="M49" s="5"/>
      <c r="N49" s="5"/>
      <c r="O49" s="6"/>
      <c r="P49" s="5"/>
      <c r="Q49" s="5"/>
      <c r="R49" s="6"/>
      <c r="S49" s="5"/>
      <c r="T49" s="5"/>
      <c r="U49" s="5"/>
      <c r="V49" s="5"/>
      <c r="W49" s="5"/>
      <c r="X49" s="5"/>
      <c r="Y49" s="6"/>
    </row>
    <row r="50" spans="3:25" x14ac:dyDescent="0.15">
      <c r="C50" s="4">
        <f t="shared" si="4"/>
        <v>19</v>
      </c>
      <c r="D50" s="5">
        <f t="shared" si="2"/>
        <v>1.9700000000000004</v>
      </c>
      <c r="E50" s="5">
        <f t="shared" si="3"/>
        <v>-0.51117570718938077</v>
      </c>
      <c r="F50" s="5">
        <f t="shared" si="0"/>
        <v>-0.48920300123805827</v>
      </c>
      <c r="G50" s="5">
        <f t="shared" si="1"/>
        <v>-0.87216995108733042</v>
      </c>
      <c r="H50" s="4"/>
      <c r="I50" s="5" t="s">
        <v>8</v>
      </c>
      <c r="J50" s="4">
        <v>0.7</v>
      </c>
      <c r="K50" s="5">
        <v>0</v>
      </c>
      <c r="L50" s="6">
        <v>0</v>
      </c>
      <c r="M50" s="5">
        <f t="array" aca="1" ref="M50:O50" ca="1">MMULT(J50:L50,$M$26:$O$28)</f>
        <v>-0.60621778264910708</v>
      </c>
      <c r="N50" s="5">
        <f ca="1"/>
        <v>0.34999999999999981</v>
      </c>
      <c r="O50" s="6">
        <f ca="1"/>
        <v>0</v>
      </c>
      <c r="P50" s="5">
        <f t="array" aca="1" ref="P50:R50" ca="1">MMULT(M50:O50,$P$26:$R$28)</f>
        <v>-1.0499999999999998</v>
      </c>
      <c r="Q50" s="5">
        <f ca="1"/>
        <v>-2.7755575615628914E-17</v>
      </c>
      <c r="R50" s="6">
        <f ca="1"/>
        <v>1.6653345369377348E-16</v>
      </c>
      <c r="S50" s="5" t="s">
        <v>8</v>
      </c>
      <c r="T50" s="5">
        <f ca="1">P50</f>
        <v>-1.0499999999999998</v>
      </c>
      <c r="U50" s="5"/>
      <c r="V50" s="5">
        <f ca="1">Q50</f>
        <v>-2.7755575615628914E-17</v>
      </c>
      <c r="W50" s="5"/>
      <c r="X50" s="5"/>
      <c r="Y50" s="6"/>
    </row>
    <row r="51" spans="3:25" x14ac:dyDescent="0.15">
      <c r="C51" s="4">
        <f t="shared" si="4"/>
        <v>20</v>
      </c>
      <c r="D51" s="5">
        <f t="shared" si="2"/>
        <v>2.0685000000000002</v>
      </c>
      <c r="E51" s="5">
        <f t="shared" si="3"/>
        <v>-0.50020505213777433</v>
      </c>
      <c r="F51" s="5">
        <f t="shared" si="0"/>
        <v>-0.47960547870427711</v>
      </c>
      <c r="G51" s="5">
        <f t="shared" si="1"/>
        <v>-0.8774842362098827</v>
      </c>
      <c r="H51" s="4"/>
      <c r="I51" s="5"/>
      <c r="J51" s="4"/>
      <c r="K51" s="5"/>
      <c r="L51" s="6"/>
      <c r="M51" s="5"/>
      <c r="N51" s="5"/>
      <c r="O51" s="6"/>
      <c r="P51" s="5"/>
      <c r="Q51" s="5"/>
      <c r="R51" s="6"/>
      <c r="S51" s="5"/>
      <c r="T51" s="5"/>
      <c r="U51" s="5"/>
      <c r="V51" s="5"/>
      <c r="W51" s="5"/>
      <c r="X51" s="5"/>
      <c r="Y51" s="6"/>
    </row>
    <row r="52" spans="3:25" x14ac:dyDescent="0.15">
      <c r="C52" s="4">
        <f t="shared" si="4"/>
        <v>21</v>
      </c>
      <c r="D52" s="5">
        <f t="shared" si="2"/>
        <v>2.1670000000000003</v>
      </c>
      <c r="E52" s="5">
        <f t="shared" si="3"/>
        <v>-0.48458114483040937</v>
      </c>
      <c r="F52" s="5">
        <f t="shared" si="0"/>
        <v>-0.46583776788795034</v>
      </c>
      <c r="G52" s="5">
        <f t="shared" si="1"/>
        <v>-0.88487014528074803</v>
      </c>
      <c r="H52" s="4"/>
      <c r="I52" s="5"/>
      <c r="J52" s="4"/>
      <c r="K52" s="5"/>
      <c r="L52" s="6"/>
      <c r="M52" s="5"/>
      <c r="N52" s="5"/>
      <c r="O52" s="6"/>
      <c r="P52" s="5"/>
      <c r="Q52" s="5"/>
      <c r="R52" s="6"/>
      <c r="S52" s="5"/>
      <c r="T52" s="5"/>
      <c r="U52" s="5"/>
      <c r="V52" s="5"/>
      <c r="W52" s="5"/>
      <c r="X52" s="5"/>
      <c r="Y52" s="6"/>
    </row>
    <row r="53" spans="3:25" x14ac:dyDescent="0.15">
      <c r="C53" s="4">
        <f t="shared" si="4"/>
        <v>22</v>
      </c>
      <c r="D53" s="5">
        <f t="shared" si="2"/>
        <v>2.2655000000000003</v>
      </c>
      <c r="E53" s="5">
        <f t="shared" si="3"/>
        <v>-0.46443756303955352</v>
      </c>
      <c r="F53" s="5">
        <f t="shared" si="0"/>
        <v>-0.4479200122616111</v>
      </c>
      <c r="G53" s="5">
        <f t="shared" si="1"/>
        <v>-0.89407363377719518</v>
      </c>
      <c r="H53" s="4"/>
      <c r="I53" s="5"/>
      <c r="J53" s="4"/>
      <c r="K53" s="5"/>
      <c r="L53" s="6"/>
      <c r="M53" s="5"/>
      <c r="N53" s="5"/>
      <c r="O53" s="6"/>
      <c r="P53" s="5"/>
      <c r="Q53" s="5"/>
      <c r="R53" s="6"/>
      <c r="S53" s="5"/>
      <c r="T53" s="5"/>
      <c r="U53" s="5"/>
      <c r="V53" s="5"/>
      <c r="W53" s="5"/>
      <c r="X53" s="5"/>
      <c r="Y53" s="6"/>
    </row>
    <row r="54" spans="3:25" x14ac:dyDescent="0.15">
      <c r="C54" s="4">
        <f t="shared" si="4"/>
        <v>23</v>
      </c>
      <c r="D54" s="5">
        <f t="shared" si="2"/>
        <v>2.3640000000000003</v>
      </c>
      <c r="E54" s="5">
        <f t="shared" si="3"/>
        <v>-0.43994814930973247</v>
      </c>
      <c r="F54" s="5">
        <f t="shared" si="0"/>
        <v>-0.42589255249519409</v>
      </c>
      <c r="G54" s="5">
        <f t="shared" si="1"/>
        <v>-0.9047737472590196</v>
      </c>
      <c r="H54" s="4" t="s">
        <v>14</v>
      </c>
      <c r="I54" s="5" t="s">
        <v>10</v>
      </c>
      <c r="J54" s="4">
        <v>-2</v>
      </c>
      <c r="K54" s="5">
        <v>-2</v>
      </c>
      <c r="L54" s="6">
        <v>0</v>
      </c>
      <c r="M54" s="5">
        <f t="array" aca="1" ref="M54:O54" ca="1">MMULT(J54:L54,$M$19:$O$21)</f>
        <v>-2</v>
      </c>
      <c r="N54" s="5">
        <f ca="1"/>
        <v>-2</v>
      </c>
      <c r="O54" s="6">
        <f ca="1"/>
        <v>0</v>
      </c>
      <c r="P54" s="5">
        <f t="array" aca="1" ref="P54:R54" ca="1">MMULT(M54:O54,$P$26:$R$28)</f>
        <v>-1.0980762113533162</v>
      </c>
      <c r="Q54" s="5">
        <f ca="1"/>
        <v>-1.4016246131665751</v>
      </c>
      <c r="R54" s="6">
        <f ca="1"/>
        <v>3.8509319752269837</v>
      </c>
      <c r="S54" s="5" t="s">
        <v>10</v>
      </c>
      <c r="T54" s="5">
        <f ca="1">P54*$B$11</f>
        <v>-1.0980762113533162</v>
      </c>
      <c r="U54" s="5"/>
      <c r="V54" s="5"/>
      <c r="W54" s="5">
        <f ca="1">Q54*$B$11</f>
        <v>-1.4016246131665751</v>
      </c>
      <c r="X54" s="5"/>
      <c r="Y54" s="6"/>
    </row>
    <row r="55" spans="3:25" x14ac:dyDescent="0.15">
      <c r="C55" s="4">
        <f t="shared" si="4"/>
        <v>24</v>
      </c>
      <c r="D55" s="5">
        <f t="shared" si="2"/>
        <v>2.4625000000000004</v>
      </c>
      <c r="E55" s="5">
        <f t="shared" si="3"/>
        <v>-0.41132661956246497</v>
      </c>
      <c r="F55" s="5">
        <f t="shared" si="0"/>
        <v>-0.39982564729213588</v>
      </c>
      <c r="G55" s="5">
        <f t="shared" si="1"/>
        <v>-0.91659121301015345</v>
      </c>
      <c r="H55" s="4"/>
      <c r="I55" s="5" t="s">
        <v>18</v>
      </c>
      <c r="J55" s="4">
        <v>2</v>
      </c>
      <c r="K55" s="5">
        <f>K54</f>
        <v>-2</v>
      </c>
      <c r="L55" s="6">
        <f>L54</f>
        <v>0</v>
      </c>
      <c r="M55" s="5">
        <f t="array" aca="1" ref="M55:O55" ca="1">MMULT(J55:L55,$M$19:$O$21)</f>
        <v>2</v>
      </c>
      <c r="N55" s="5">
        <f ca="1"/>
        <v>-2</v>
      </c>
      <c r="O55" s="6">
        <f ca="1"/>
        <v>0</v>
      </c>
      <c r="P55" s="5">
        <f t="array" aca="1" ref="P55:R55" ca="1">MMULT(M55:O55,$P$26:$R$28)</f>
        <v>4.098076211353316</v>
      </c>
      <c r="Q55" s="5">
        <f ca="1"/>
        <v>-0.37556418318956886</v>
      </c>
      <c r="R55" s="6">
        <f ca="1"/>
        <v>1.0318541128692589</v>
      </c>
      <c r="S55" s="5" t="s">
        <v>18</v>
      </c>
      <c r="T55" s="5">
        <f ca="1">P55*$B$11</f>
        <v>4.098076211353316</v>
      </c>
      <c r="U55" s="5"/>
      <c r="V55" s="5"/>
      <c r="W55" s="5">
        <f ca="1">Q55*$B$11</f>
        <v>-0.37556418318956886</v>
      </c>
      <c r="X55" s="5"/>
      <c r="Y55" s="6"/>
    </row>
    <row r="56" spans="3:25" x14ac:dyDescent="0.15">
      <c r="C56" s="4">
        <f t="shared" si="4"/>
        <v>25</v>
      </c>
      <c r="D56" s="5">
        <f t="shared" si="2"/>
        <v>2.5610000000000004</v>
      </c>
      <c r="E56" s="5">
        <f t="shared" si="3"/>
        <v>-0.37882588142875728</v>
      </c>
      <c r="F56" s="5">
        <f t="shared" si="0"/>
        <v>-0.36982985160141979</v>
      </c>
      <c r="G56" s="5">
        <f t="shared" si="1"/>
        <v>-0.92909949998074581</v>
      </c>
      <c r="H56" s="4"/>
      <c r="I56" s="5" t="s">
        <v>20</v>
      </c>
      <c r="J56" s="4"/>
      <c r="K56" s="5"/>
      <c r="L56" s="6"/>
      <c r="M56" s="5"/>
      <c r="N56" s="5"/>
      <c r="O56" s="6"/>
      <c r="P56" s="5"/>
      <c r="Q56" s="5"/>
      <c r="R56" s="6"/>
      <c r="S56" s="5" t="s">
        <v>20</v>
      </c>
      <c r="T56" s="5"/>
      <c r="U56" s="5"/>
      <c r="V56" s="5"/>
      <c r="W56" s="5"/>
      <c r="X56" s="5"/>
      <c r="Y56" s="6"/>
    </row>
    <row r="57" spans="3:25" x14ac:dyDescent="0.15">
      <c r="C57" s="4">
        <f t="shared" si="4"/>
        <v>26</v>
      </c>
      <c r="D57" s="5">
        <f t="shared" si="2"/>
        <v>2.6595000000000004</v>
      </c>
      <c r="E57" s="5">
        <f t="shared" si="3"/>
        <v>-0.34273696161734968</v>
      </c>
      <c r="F57" s="5">
        <f t="shared" si="0"/>
        <v>-0.33606612318520807</v>
      </c>
      <c r="G57" s="5">
        <f t="shared" si="1"/>
        <v>-0.94183839423080673</v>
      </c>
      <c r="H57" s="4"/>
      <c r="I57" s="5"/>
      <c r="J57" s="4">
        <v>-2</v>
      </c>
      <c r="K57" s="5">
        <f>K54+0.5</f>
        <v>-1.5</v>
      </c>
      <c r="L57" s="6">
        <f>L54</f>
        <v>0</v>
      </c>
      <c r="M57" s="5">
        <f t="array" aca="1" ref="M57:O57" ca="1">MMULT(J57:L57,$M$19:$O$21)</f>
        <v>-2</v>
      </c>
      <c r="N57" s="5">
        <f ca="1"/>
        <v>-1.5</v>
      </c>
      <c r="O57" s="6">
        <f ca="1"/>
        <v>0</v>
      </c>
      <c r="P57" s="5">
        <f t="array" aca="1" ref="P57:R57" ca="1">MMULT(M57:O57,$P$26:$R$28)</f>
        <v>-1.4730762113533162</v>
      </c>
      <c r="Q57" s="5">
        <f ca="1"/>
        <v>-1.179476013622057</v>
      </c>
      <c r="R57" s="6">
        <f ca="1"/>
        <v>3.2405837142149534</v>
      </c>
      <c r="S57" s="5"/>
      <c r="T57" s="5">
        <f ca="1">P57*$B$11</f>
        <v>-1.4730762113533162</v>
      </c>
      <c r="U57" s="5"/>
      <c r="V57" s="5"/>
      <c r="W57" s="5">
        <f ca="1">Q57*$B$11</f>
        <v>-1.179476013622057</v>
      </c>
      <c r="X57" s="5"/>
      <c r="Y57" s="6"/>
    </row>
    <row r="58" spans="3:25" x14ac:dyDescent="0.15">
      <c r="C58" s="4">
        <f t="shared" si="4"/>
        <v>27</v>
      </c>
      <c r="D58" s="5">
        <f t="shared" si="2"/>
        <v>2.7580000000000005</v>
      </c>
      <c r="E58" s="5">
        <f t="shared" si="3"/>
        <v>-0.30338744426226838</v>
      </c>
      <c r="F58" s="5">
        <f t="shared" si="0"/>
        <v>-0.29875465406809676</v>
      </c>
      <c r="G58" s="5">
        <f t="shared" si="1"/>
        <v>-0.95432995167952883</v>
      </c>
      <c r="H58" s="4"/>
      <c r="I58" s="5"/>
      <c r="J58" s="4">
        <v>2</v>
      </c>
      <c r="K58" s="5">
        <f>K55+0.5</f>
        <v>-1.5</v>
      </c>
      <c r="L58" s="6">
        <f>L55</f>
        <v>0</v>
      </c>
      <c r="M58" s="5">
        <f t="array" aca="1" ref="M58:O58" ca="1">MMULT(J58:L58,$M$19:$O$21)</f>
        <v>2</v>
      </c>
      <c r="N58" s="5">
        <f ca="1"/>
        <v>-1.5</v>
      </c>
      <c r="O58" s="6">
        <f ca="1"/>
        <v>0</v>
      </c>
      <c r="P58" s="5">
        <f t="array" aca="1" ref="P58:R58" ca="1">MMULT(M58:O58,$P$26:$R$28)</f>
        <v>3.723076211353316</v>
      </c>
      <c r="Q58" s="5">
        <f ca="1"/>
        <v>-0.15341558364505081</v>
      </c>
      <c r="R58" s="6">
        <f ca="1"/>
        <v>0.42150585185722855</v>
      </c>
      <c r="S58" s="5"/>
      <c r="T58" s="5">
        <f ca="1">P58*$B$11</f>
        <v>3.723076211353316</v>
      </c>
      <c r="U58" s="5"/>
      <c r="V58" s="5"/>
      <c r="W58" s="5">
        <f ca="1">Q58*$B$11</f>
        <v>-0.15341558364505081</v>
      </c>
      <c r="X58" s="5"/>
      <c r="Y58" s="6"/>
    </row>
    <row r="59" spans="3:25" x14ac:dyDescent="0.15">
      <c r="C59" s="4">
        <f t="shared" si="4"/>
        <v>28</v>
      </c>
      <c r="D59" s="5">
        <f t="shared" si="2"/>
        <v>2.8565000000000005</v>
      </c>
      <c r="E59" s="5">
        <f t="shared" si="3"/>
        <v>-0.26113933456475491</v>
      </c>
      <c r="F59" s="5">
        <f t="shared" si="0"/>
        <v>-0.25818142630310809</v>
      </c>
      <c r="G59" s="5">
        <f t="shared" si="1"/>
        <v>-0.96609645021193036</v>
      </c>
      <c r="H59" s="4"/>
      <c r="I59" s="5"/>
      <c r="J59" s="4"/>
      <c r="K59" s="5"/>
      <c r="L59" s="6"/>
      <c r="M59" s="5"/>
      <c r="N59" s="5"/>
      <c r="O59" s="6"/>
      <c r="P59" s="5"/>
      <c r="Q59" s="5"/>
      <c r="R59" s="6"/>
      <c r="S59" s="5"/>
      <c r="T59" s="5"/>
      <c r="U59" s="5"/>
      <c r="V59" s="5"/>
      <c r="W59" s="5"/>
      <c r="X59" s="5"/>
      <c r="Y59" s="6"/>
    </row>
    <row r="60" spans="3:25" x14ac:dyDescent="0.15">
      <c r="C60" s="4">
        <f t="shared" si="4"/>
        <v>29</v>
      </c>
      <c r="D60" s="5">
        <f t="shared" si="2"/>
        <v>2.9550000000000005</v>
      </c>
      <c r="E60" s="5">
        <f t="shared" si="3"/>
        <v>-0.21638628412389216</v>
      </c>
      <c r="F60" s="5">
        <f t="shared" si="0"/>
        <v>-0.21470158972791942</v>
      </c>
      <c r="G60" s="5">
        <f t="shared" si="1"/>
        <v>-0.97667969538037602</v>
      </c>
      <c r="H60" s="4"/>
      <c r="I60" s="5"/>
      <c r="J60" s="4">
        <v>-2</v>
      </c>
      <c r="K60" s="5">
        <f>K57+0.5</f>
        <v>-1</v>
      </c>
      <c r="L60" s="6">
        <f>L57</f>
        <v>0</v>
      </c>
      <c r="M60" s="5">
        <f t="array" aca="1" ref="M60:O60" ca="1">MMULT(J60:L60,$M$19:$O$21)</f>
        <v>-2</v>
      </c>
      <c r="N60" s="5">
        <f ca="1"/>
        <v>-1</v>
      </c>
      <c r="O60" s="6">
        <f ca="1"/>
        <v>0</v>
      </c>
      <c r="P60" s="5">
        <f t="array" aca="1" ref="P60:R60" ca="1">MMULT(M60:O60,$P$26:$R$28)</f>
        <v>-1.848076211353316</v>
      </c>
      <c r="Q60" s="5">
        <f ca="1"/>
        <v>-0.95732741407753907</v>
      </c>
      <c r="R60" s="6">
        <f ca="1"/>
        <v>2.6302354532029231</v>
      </c>
      <c r="S60" s="5"/>
      <c r="T60" s="5">
        <f ca="1">P60*$B$11</f>
        <v>-1.848076211353316</v>
      </c>
      <c r="U60" s="5"/>
      <c r="V60" s="5"/>
      <c r="W60" s="5">
        <f ca="1">Q60*$B$11</f>
        <v>-0.95732741407753907</v>
      </c>
      <c r="X60" s="5"/>
      <c r="Y60" s="6"/>
    </row>
    <row r="61" spans="3:25" x14ac:dyDescent="0.15">
      <c r="C61" s="4">
        <f t="shared" si="4"/>
        <v>30</v>
      </c>
      <c r="D61" s="5">
        <f t="shared" si="2"/>
        <v>3.0535000000000005</v>
      </c>
      <c r="E61" s="5">
        <f t="shared" si="3"/>
        <v>-0.16955014518409173</v>
      </c>
      <c r="F61" s="5">
        <f t="shared" si="0"/>
        <v>-0.16873896190940882</v>
      </c>
      <c r="G61" s="5">
        <f t="shared" si="1"/>
        <v>-0.98566077467541291</v>
      </c>
      <c r="H61" s="4"/>
      <c r="I61" s="5"/>
      <c r="J61" s="4">
        <v>2</v>
      </c>
      <c r="K61" s="5">
        <f>K58+0.5</f>
        <v>-1</v>
      </c>
      <c r="L61" s="6">
        <f>L58</f>
        <v>0</v>
      </c>
      <c r="M61" s="5">
        <f t="array" aca="1" ref="M61:O61" ca="1">MMULT(J61:L61,$M$19:$O$21)</f>
        <v>2</v>
      </c>
      <c r="N61" s="5">
        <f ca="1"/>
        <v>-1</v>
      </c>
      <c r="O61" s="6">
        <f ca="1"/>
        <v>0</v>
      </c>
      <c r="P61" s="5">
        <f t="array" aca="1" ref="P61:R61" ca="1">MMULT(M61:O61,$P$26:$R$28)</f>
        <v>3.348076211353316</v>
      </c>
      <c r="Q61" s="5">
        <f ca="1"/>
        <v>6.873301589946712E-2</v>
      </c>
      <c r="R61" s="6">
        <f ca="1"/>
        <v>-0.18884240915480177</v>
      </c>
      <c r="S61" s="5"/>
      <c r="T61" s="5">
        <f ca="1">P61*$B$11</f>
        <v>3.348076211353316</v>
      </c>
      <c r="U61" s="5"/>
      <c r="V61" s="5"/>
      <c r="W61" s="5">
        <f ca="1">Q61*$B$11</f>
        <v>6.873301589946712E-2</v>
      </c>
      <c r="X61" s="5"/>
      <c r="Y61" s="6"/>
    </row>
    <row r="62" spans="3:25" x14ac:dyDescent="0.15">
      <c r="C62" s="4">
        <f t="shared" si="4"/>
        <v>31</v>
      </c>
      <c r="D62" s="5">
        <f t="shared" si="2"/>
        <v>3.1520000000000006</v>
      </c>
      <c r="E62" s="5">
        <f t="shared" si="3"/>
        <v>-0.12107685865110573</v>
      </c>
      <c r="F62" s="5">
        <f t="shared" ref="F62:F93" si="5">$D$23*SIN(E62)</f>
        <v>-0.12078125224010169</v>
      </c>
      <c r="G62" s="5">
        <f t="shared" ref="G62:G93" si="6">-$D$23*COS(E62)</f>
        <v>-0.99267914711013894</v>
      </c>
      <c r="H62" s="4"/>
      <c r="I62" s="5"/>
      <c r="J62" s="4"/>
      <c r="K62" s="5"/>
      <c r="L62" s="6"/>
      <c r="M62" s="5"/>
      <c r="N62" s="5"/>
      <c r="O62" s="6"/>
      <c r="P62" s="5"/>
      <c r="Q62" s="5"/>
      <c r="R62" s="6"/>
      <c r="S62" s="5"/>
      <c r="T62" s="5"/>
      <c r="U62" s="5"/>
      <c r="V62" s="5"/>
      <c r="W62" s="5"/>
      <c r="X62" s="5"/>
      <c r="Y62" s="6"/>
    </row>
    <row r="63" spans="3:25" x14ac:dyDescent="0.15">
      <c r="C63" s="4">
        <f t="shared" si="4"/>
        <v>32</v>
      </c>
      <c r="D63" s="5">
        <f t="shared" ref="D63:D94" si="7">D62+$D$24</f>
        <v>3.2505000000000006</v>
      </c>
      <c r="E63" s="5">
        <f t="shared" si="3"/>
        <v>-7.1431722213573218E-2</v>
      </c>
      <c r="F63" s="5">
        <f t="shared" si="5"/>
        <v>-7.1370991090426106E-2</v>
      </c>
      <c r="G63" s="5">
        <f t="shared" si="6"/>
        <v>-0.99744983915521801</v>
      </c>
      <c r="H63" s="4"/>
      <c r="I63" s="5"/>
      <c r="J63" s="4">
        <v>-2</v>
      </c>
      <c r="K63" s="5">
        <v>2</v>
      </c>
      <c r="L63" s="6">
        <v>0</v>
      </c>
      <c r="M63" s="5">
        <f t="array" aca="1" ref="M63:O63" ca="1">MMULT(J63:L63,$M$19:$O$21)</f>
        <v>-2</v>
      </c>
      <c r="N63" s="5">
        <f ca="1"/>
        <v>2</v>
      </c>
      <c r="O63" s="6">
        <f ca="1"/>
        <v>0</v>
      </c>
      <c r="P63" s="5">
        <f t="array" aca="1" ref="P63:R63" ca="1">MMULT(M63:O63,$P$26:$R$28)</f>
        <v>-4.098076211353316</v>
      </c>
      <c r="Q63" s="5">
        <f ca="1"/>
        <v>0.37556418318956886</v>
      </c>
      <c r="R63" s="6">
        <f ca="1"/>
        <v>-1.0318541128692589</v>
      </c>
      <c r="S63" s="5"/>
      <c r="T63" s="5">
        <f ca="1">P63*$B$11</f>
        <v>-4.098076211353316</v>
      </c>
      <c r="U63" s="5"/>
      <c r="V63" s="5"/>
      <c r="W63" s="5">
        <f ca="1">Q63*$B$11</f>
        <v>0.37556418318956886</v>
      </c>
      <c r="X63" s="5"/>
      <c r="Y63" s="6"/>
    </row>
    <row r="64" spans="3:25" x14ac:dyDescent="0.15">
      <c r="C64" s="4">
        <f t="shared" si="4"/>
        <v>33</v>
      </c>
      <c r="D64" s="5">
        <f t="shared" si="7"/>
        <v>3.3490000000000006</v>
      </c>
      <c r="E64" s="5">
        <f t="shared" ref="E64:E95" si="8">2*E63-$D$22/$D$23*$D$24^2*SIN(E63)-E62</f>
        <v>-2.1094126577733602E-2</v>
      </c>
      <c r="F64" s="5">
        <f t="shared" si="5"/>
        <v>-2.1092562264459606E-2</v>
      </c>
      <c r="G64" s="5">
        <f t="shared" si="6"/>
        <v>-0.99977752716147805</v>
      </c>
      <c r="H64" s="4"/>
      <c r="I64" s="5"/>
      <c r="J64" s="4">
        <v>2</v>
      </c>
      <c r="K64" s="5">
        <f>K63</f>
        <v>2</v>
      </c>
      <c r="L64" s="6">
        <f>L63</f>
        <v>0</v>
      </c>
      <c r="M64" s="5">
        <f t="array" aca="1" ref="M64:O64" ca="1">MMULT(J64:L64,$M$19:$O$21)</f>
        <v>2</v>
      </c>
      <c r="N64" s="5">
        <f ca="1"/>
        <v>2</v>
      </c>
      <c r="O64" s="6">
        <f ca="1"/>
        <v>0</v>
      </c>
      <c r="P64" s="5">
        <f t="array" aca="1" ref="P64:R64" ca="1">MMULT(M64:O64,$P$26:$R$28)</f>
        <v>1.0980762113533162</v>
      </c>
      <c r="Q64" s="5">
        <f ca="1"/>
        <v>1.4016246131665751</v>
      </c>
      <c r="R64" s="6">
        <f ca="1"/>
        <v>-3.8509319752269837</v>
      </c>
      <c r="S64" s="5"/>
      <c r="T64" s="5">
        <f ca="1">P64*$B$11</f>
        <v>1.0980762113533162</v>
      </c>
      <c r="U64" s="5"/>
      <c r="V64" s="5"/>
      <c r="W64" s="5">
        <f ca="1">Q64*$B$11</f>
        <v>1.4016246131665751</v>
      </c>
      <c r="X64" s="5"/>
      <c r="Y64" s="6"/>
    </row>
    <row r="65" spans="3:25" x14ac:dyDescent="0.15">
      <c r="C65" s="4">
        <f t="shared" ref="C65:C96" si="9">C64+1</f>
        <v>34</v>
      </c>
      <c r="D65" s="5">
        <f t="shared" si="7"/>
        <v>3.4475000000000007</v>
      </c>
      <c r="E65" s="5">
        <f t="shared" si="8"/>
        <v>2.944811437033637E-2</v>
      </c>
      <c r="F65" s="5">
        <f t="shared" si="5"/>
        <v>2.9443858362761699E-2</v>
      </c>
      <c r="G65" s="5">
        <f t="shared" si="6"/>
        <v>-0.99956643561331815</v>
      </c>
      <c r="H65" s="4"/>
      <c r="I65" s="5"/>
      <c r="J65" s="4"/>
      <c r="K65" s="5"/>
      <c r="L65" s="6"/>
      <c r="M65" s="5"/>
      <c r="N65" s="5"/>
      <c r="O65" s="6"/>
      <c r="P65" s="5"/>
      <c r="Q65" s="5"/>
      <c r="R65" s="6"/>
      <c r="S65" s="5"/>
      <c r="T65" s="5"/>
      <c r="U65" s="5"/>
      <c r="V65" s="5"/>
      <c r="W65" s="5"/>
      <c r="X65" s="5"/>
      <c r="Y65" s="6"/>
    </row>
    <row r="66" spans="3:25" x14ac:dyDescent="0.15">
      <c r="C66" s="4">
        <f t="shared" si="9"/>
        <v>35</v>
      </c>
      <c r="D66" s="5">
        <f t="shared" si="7"/>
        <v>3.5460000000000007</v>
      </c>
      <c r="E66" s="5">
        <f t="shared" si="8"/>
        <v>7.9704683643606236E-2</v>
      </c>
      <c r="F66" s="5">
        <f t="shared" si="5"/>
        <v>7.9620318640748949E-2</v>
      </c>
      <c r="G66" s="5">
        <f t="shared" si="6"/>
        <v>-0.99682526295211116</v>
      </c>
      <c r="H66" s="4"/>
      <c r="I66" s="5"/>
      <c r="J66" s="4">
        <v>-2</v>
      </c>
      <c r="K66" s="5">
        <f>K63-0.5</f>
        <v>1.5</v>
      </c>
      <c r="L66" s="6">
        <f>L63</f>
        <v>0</v>
      </c>
      <c r="M66" s="5">
        <f t="array" aca="1" ref="M66:O66" ca="1">MMULT(J66:L66,$M$19:$O$21)</f>
        <v>-2</v>
      </c>
      <c r="N66" s="5">
        <f ca="1"/>
        <v>1.5</v>
      </c>
      <c r="O66" s="6">
        <f ca="1"/>
        <v>0</v>
      </c>
      <c r="P66" s="5">
        <f t="array" aca="1" ref="P66:R66" ca="1">MMULT(M66:O66,$P$26:$R$28)</f>
        <v>-3.723076211353316</v>
      </c>
      <c r="Q66" s="5">
        <f ca="1"/>
        <v>0.15341558364505081</v>
      </c>
      <c r="R66" s="6">
        <f ca="1"/>
        <v>-0.42150585185722855</v>
      </c>
      <c r="S66" s="5"/>
      <c r="T66" s="5">
        <f ca="1">P66*$B$11</f>
        <v>-3.723076211353316</v>
      </c>
      <c r="U66" s="5"/>
      <c r="V66" s="5"/>
      <c r="W66" s="5">
        <f ca="1">Q66*$B$11</f>
        <v>0.15341558364505081</v>
      </c>
      <c r="X66" s="5"/>
      <c r="Y66" s="6"/>
    </row>
    <row r="67" spans="3:25" x14ac:dyDescent="0.15">
      <c r="C67" s="4">
        <f t="shared" si="9"/>
        <v>36</v>
      </c>
      <c r="D67" s="5">
        <f t="shared" si="7"/>
        <v>3.6445000000000007</v>
      </c>
      <c r="E67" s="5">
        <f t="shared" si="8"/>
        <v>0.12918875668034391</v>
      </c>
      <c r="F67" s="5">
        <f t="shared" si="5"/>
        <v>0.1288297020884929</v>
      </c>
      <c r="G67" s="5">
        <f t="shared" si="6"/>
        <v>-0.99166673225423374</v>
      </c>
      <c r="H67" s="4"/>
      <c r="I67" s="5"/>
      <c r="J67" s="4">
        <v>2</v>
      </c>
      <c r="K67" s="5">
        <f>K66</f>
        <v>1.5</v>
      </c>
      <c r="L67" s="6">
        <f>L66</f>
        <v>0</v>
      </c>
      <c r="M67" s="5">
        <f t="array" aca="1" ref="M67:O67" ca="1">MMULT(J67:L67,$M$19:$O$21)</f>
        <v>2</v>
      </c>
      <c r="N67" s="5">
        <f ca="1"/>
        <v>1.5</v>
      </c>
      <c r="O67" s="6">
        <f ca="1"/>
        <v>0</v>
      </c>
      <c r="P67" s="5">
        <f t="array" aca="1" ref="P67:R67" ca="1">MMULT(M67:O67,$P$26:$R$28)</f>
        <v>1.4730762113533162</v>
      </c>
      <c r="Q67" s="5">
        <f ca="1"/>
        <v>1.179476013622057</v>
      </c>
      <c r="R67" s="6">
        <f ca="1"/>
        <v>-3.2405837142149534</v>
      </c>
      <c r="S67" s="5"/>
      <c r="T67" s="5">
        <f ca="1">P67*$B$11</f>
        <v>1.4730762113533162</v>
      </c>
      <c r="U67" s="5"/>
      <c r="V67" s="5"/>
      <c r="W67" s="5">
        <f ca="1">Q67*$B$11</f>
        <v>1.179476013622057</v>
      </c>
      <c r="X67" s="5"/>
      <c r="Y67" s="6"/>
    </row>
    <row r="68" spans="3:25" x14ac:dyDescent="0.15">
      <c r="C68" s="4">
        <f t="shared" si="9"/>
        <v>37</v>
      </c>
      <c r="D68" s="5">
        <f t="shared" si="7"/>
        <v>3.7430000000000008</v>
      </c>
      <c r="E68" s="5">
        <f t="shared" si="8"/>
        <v>0.17742289173999354</v>
      </c>
      <c r="F68" s="5">
        <f t="shared" si="5"/>
        <v>0.17649351001417232</v>
      </c>
      <c r="G68" s="5">
        <f t="shared" si="6"/>
        <v>-0.98430180377914434</v>
      </c>
      <c r="H68" s="4"/>
      <c r="I68" s="5"/>
      <c r="J68" s="4"/>
      <c r="K68" s="5"/>
      <c r="L68" s="6"/>
      <c r="M68" s="5"/>
      <c r="N68" s="5"/>
      <c r="O68" s="6"/>
      <c r="P68" s="5"/>
      <c r="Q68" s="5"/>
      <c r="R68" s="6"/>
      <c r="S68" s="5"/>
      <c r="T68" s="5"/>
      <c r="U68" s="5"/>
      <c r="V68" s="5"/>
      <c r="W68" s="5"/>
      <c r="X68" s="5"/>
      <c r="Y68" s="6"/>
    </row>
    <row r="69" spans="3:25" x14ac:dyDescent="0.15">
      <c r="C69" s="4">
        <f t="shared" si="9"/>
        <v>38</v>
      </c>
      <c r="D69" s="5">
        <f t="shared" si="7"/>
        <v>3.8415000000000008</v>
      </c>
      <c r="E69" s="5">
        <f t="shared" si="8"/>
        <v>0.22394464264210817</v>
      </c>
      <c r="F69" s="5">
        <f t="shared" si="5"/>
        <v>0.22207748194379251</v>
      </c>
      <c r="G69" s="5">
        <f t="shared" si="6"/>
        <v>-0.97502902111347667</v>
      </c>
      <c r="H69" s="4"/>
      <c r="I69" s="5"/>
      <c r="J69" s="4">
        <v>-2</v>
      </c>
      <c r="K69" s="5">
        <f>K66-0.5</f>
        <v>1</v>
      </c>
      <c r="L69" s="6">
        <f>L66</f>
        <v>0</v>
      </c>
      <c r="M69" s="5">
        <f t="array" aca="1" ref="M69:O69" ca="1">MMULT(J69:L69,$M$19:$O$21)</f>
        <v>-2</v>
      </c>
      <c r="N69" s="5">
        <f ca="1"/>
        <v>1</v>
      </c>
      <c r="O69" s="6">
        <f ca="1"/>
        <v>0</v>
      </c>
      <c r="P69" s="5">
        <f t="array" aca="1" ref="P69:R69" ca="1">MMULT(M69:O69,$P$26:$R$28)</f>
        <v>-3.348076211353316</v>
      </c>
      <c r="Q69" s="5">
        <f ca="1"/>
        <v>-6.873301589946712E-2</v>
      </c>
      <c r="R69" s="6">
        <f ca="1"/>
        <v>0.18884240915480177</v>
      </c>
      <c r="S69" s="5"/>
      <c r="T69" s="5">
        <f ca="1">P69*$B$11</f>
        <v>-3.348076211353316</v>
      </c>
      <c r="U69" s="5"/>
      <c r="V69" s="5"/>
      <c r="W69" s="5">
        <f ca="1">Q69*$B$11</f>
        <v>-6.873301589946712E-2</v>
      </c>
      <c r="X69" s="5"/>
      <c r="Y69" s="6"/>
    </row>
    <row r="70" spans="3:25" x14ac:dyDescent="0.15">
      <c r="C70" s="4">
        <f t="shared" si="9"/>
        <v>39</v>
      </c>
      <c r="D70" s="5">
        <f t="shared" si="7"/>
        <v>3.9400000000000008</v>
      </c>
      <c r="E70" s="5">
        <f t="shared" si="8"/>
        <v>0.26831174229503363</v>
      </c>
      <c r="F70" s="5">
        <f t="shared" si="5"/>
        <v>0.26510396369938877</v>
      </c>
      <c r="G70" s="5">
        <f t="shared" si="6"/>
        <v>-0.96421983407876088</v>
      </c>
      <c r="H70" s="4"/>
      <c r="I70" s="5"/>
      <c r="J70" s="4">
        <v>2</v>
      </c>
      <c r="K70" s="5">
        <f>K69</f>
        <v>1</v>
      </c>
      <c r="L70" s="6">
        <f>L69</f>
        <v>0</v>
      </c>
      <c r="M70" s="5">
        <f t="array" aca="1" ref="M70:O70" ca="1">MMULT(J70:L70,$M$19:$O$21)</f>
        <v>2</v>
      </c>
      <c r="N70" s="5">
        <f ca="1"/>
        <v>1</v>
      </c>
      <c r="O70" s="6">
        <f ca="1"/>
        <v>0</v>
      </c>
      <c r="P70" s="5">
        <f t="array" aca="1" ref="P70:R70" ca="1">MMULT(M70:O70,$P$26:$R$28)</f>
        <v>1.848076211353316</v>
      </c>
      <c r="Q70" s="5">
        <f ca="1"/>
        <v>0.95732741407753907</v>
      </c>
      <c r="R70" s="6">
        <f ca="1"/>
        <v>-2.6302354532029231</v>
      </c>
      <c r="S70" s="5"/>
      <c r="T70" s="5">
        <f ca="1">P70*$B$11</f>
        <v>1.848076211353316</v>
      </c>
      <c r="U70" s="5"/>
      <c r="V70" s="5"/>
      <c r="W70" s="5">
        <f ca="1">Q70*$B$11</f>
        <v>0.95732741407753907</v>
      </c>
      <c r="X70" s="5"/>
      <c r="Y70" s="6"/>
    </row>
    <row r="71" spans="3:25" x14ac:dyDescent="0.15">
      <c r="C71" s="4">
        <f t="shared" si="9"/>
        <v>40</v>
      </c>
      <c r="D71" s="5">
        <f t="shared" si="7"/>
        <v>4.0385000000000009</v>
      </c>
      <c r="E71" s="5">
        <f t="shared" si="8"/>
        <v>0.31010673701615671</v>
      </c>
      <c r="F71" s="5">
        <f t="shared" si="5"/>
        <v>0.3051602839491514</v>
      </c>
      <c r="G71" s="5">
        <f t="shared" si="6"/>
        <v>-0.95230100341229995</v>
      </c>
      <c r="H71" s="4"/>
      <c r="I71" s="5"/>
      <c r="J71" s="4"/>
      <c r="K71" s="5"/>
      <c r="L71" s="6"/>
      <c r="M71" s="5"/>
      <c r="N71" s="5"/>
      <c r="O71" s="6"/>
      <c r="P71" s="5"/>
      <c r="Q71" s="5"/>
      <c r="R71" s="6"/>
      <c r="S71" s="5"/>
      <c r="T71" s="5"/>
      <c r="U71" s="5"/>
      <c r="V71" s="5"/>
      <c r="W71" s="5"/>
      <c r="X71" s="5"/>
      <c r="Y71" s="6"/>
    </row>
    <row r="72" spans="3:25" x14ac:dyDescent="0.15">
      <c r="C72" s="4">
        <f t="shared" si="9"/>
        <v>41</v>
      </c>
      <c r="D72" s="5">
        <f t="shared" si="7"/>
        <v>4.1370000000000005</v>
      </c>
      <c r="E72" s="5">
        <f t="shared" si="8"/>
        <v>0.34894099037233417</v>
      </c>
      <c r="F72" s="5">
        <f t="shared" si="5"/>
        <v>0.34190281061435907</v>
      </c>
      <c r="G72" s="5">
        <f t="shared" si="6"/>
        <v>-0.93973531810505118</v>
      </c>
      <c r="H72" s="4"/>
      <c r="I72" s="5" t="s">
        <v>21</v>
      </c>
      <c r="J72" s="4">
        <v>-2</v>
      </c>
      <c r="K72" s="5">
        <v>-1</v>
      </c>
      <c r="L72" s="6">
        <v>0</v>
      </c>
      <c r="M72" s="5">
        <f t="array" aca="1" ref="M72:O72" ca="1">MMULT(J72:L72,$M$19:$O$21)</f>
        <v>-2</v>
      </c>
      <c r="N72" s="5">
        <f ca="1"/>
        <v>-1</v>
      </c>
      <c r="O72" s="6">
        <f ca="1"/>
        <v>0</v>
      </c>
      <c r="P72" s="5">
        <f t="array" aca="1" ref="P72:R72" ca="1">MMULT(M72:O72,$P$26:$R$28)</f>
        <v>-1.848076211353316</v>
      </c>
      <c r="Q72" s="5">
        <f ca="1"/>
        <v>-0.95732741407753907</v>
      </c>
      <c r="R72" s="6">
        <f ca="1"/>
        <v>2.6302354532029231</v>
      </c>
      <c r="S72" s="5" t="s">
        <v>21</v>
      </c>
      <c r="T72" s="5">
        <f ca="1">P72*$B$11</f>
        <v>-1.848076211353316</v>
      </c>
      <c r="U72" s="5"/>
      <c r="V72" s="5"/>
      <c r="W72" s="5">
        <f ca="1">Q72*$B$11</f>
        <v>-0.95732741407753907</v>
      </c>
      <c r="X72" s="5"/>
      <c r="Y72" s="6"/>
    </row>
    <row r="73" spans="3:25" x14ac:dyDescent="0.15">
      <c r="C73" s="4">
        <f t="shared" si="9"/>
        <v>42</v>
      </c>
      <c r="D73" s="5">
        <f t="shared" si="7"/>
        <v>4.2355</v>
      </c>
      <c r="E73" s="5">
        <f t="shared" si="8"/>
        <v>0.38445801718422851</v>
      </c>
      <c r="F73" s="5">
        <f t="shared" si="5"/>
        <v>0.37505677278852229</v>
      </c>
      <c r="G73" s="5">
        <f t="shared" si="6"/>
        <v>-0.92700184314027056</v>
      </c>
      <c r="H73" s="4"/>
      <c r="I73" s="5" t="s">
        <v>22</v>
      </c>
      <c r="J73" s="4">
        <f>-SQRT($K$26^2-K73^2)</f>
        <v>0</v>
      </c>
      <c r="K73" s="5">
        <f>K72</f>
        <v>-1</v>
      </c>
      <c r="L73" s="6">
        <v>0</v>
      </c>
      <c r="M73" s="5">
        <f t="array" aca="1" ref="M73:O73" ca="1">MMULT(J73:L73,$M$19:$O$21)</f>
        <v>0</v>
      </c>
      <c r="N73" s="5">
        <f ca="1"/>
        <v>-1</v>
      </c>
      <c r="O73" s="6">
        <f ca="1"/>
        <v>0</v>
      </c>
      <c r="P73" s="5">
        <f t="array" aca="1" ref="P73:R73" ca="1">MMULT(M73:O73,$P$26:$R$28)</f>
        <v>0.74999999999999989</v>
      </c>
      <c r="Q73" s="5">
        <f ca="1"/>
        <v>-0.44429719908903598</v>
      </c>
      <c r="R73" s="6">
        <f ca="1"/>
        <v>1.2206965220240606</v>
      </c>
      <c r="S73" s="5" t="s">
        <v>22</v>
      </c>
      <c r="T73" s="5">
        <f ca="1">P73*$B$11</f>
        <v>0.74999999999999989</v>
      </c>
      <c r="U73" s="5"/>
      <c r="V73" s="5"/>
      <c r="W73" s="5">
        <f ca="1">Q73*$B$11</f>
        <v>-0.44429719908903598</v>
      </c>
      <c r="X73" s="5"/>
      <c r="Y73" s="6"/>
    </row>
    <row r="74" spans="3:25" x14ac:dyDescent="0.15">
      <c r="C74" s="4">
        <f t="shared" si="9"/>
        <v>43</v>
      </c>
      <c r="D74" s="5">
        <f t="shared" si="7"/>
        <v>4.3339999999999996</v>
      </c>
      <c r="E74" s="5">
        <f t="shared" si="8"/>
        <v>0.41633614942233543</v>
      </c>
      <c r="F74" s="5">
        <f t="shared" si="5"/>
        <v>0.40441230225831626</v>
      </c>
      <c r="G74" s="5">
        <f t="shared" si="6"/>
        <v>-0.91457678178605006</v>
      </c>
      <c r="H74" s="4"/>
      <c r="I74" s="5"/>
      <c r="J74" s="4"/>
      <c r="K74" s="5"/>
      <c r="L74" s="6"/>
      <c r="M74" s="5"/>
      <c r="N74" s="5"/>
      <c r="O74" s="6"/>
      <c r="P74" s="5"/>
      <c r="Q74" s="5"/>
      <c r="R74" s="6"/>
      <c r="S74" s="5"/>
      <c r="T74" s="5"/>
      <c r="U74" s="5"/>
      <c r="V74" s="5"/>
      <c r="W74" s="5"/>
      <c r="X74" s="5"/>
      <c r="Y74" s="6"/>
    </row>
    <row r="75" spans="3:25" x14ac:dyDescent="0.15">
      <c r="C75" s="4">
        <f t="shared" si="9"/>
        <v>44</v>
      </c>
      <c r="D75" s="5">
        <f t="shared" si="7"/>
        <v>4.4324999999999992</v>
      </c>
      <c r="E75" s="5">
        <f t="shared" si="8"/>
        <v>0.44429057240085662</v>
      </c>
      <c r="F75" s="5">
        <f t="shared" si="5"/>
        <v>0.42981743511527326</v>
      </c>
      <c r="G75" s="5">
        <f t="shared" si="6"/>
        <v>-0.90291581693473943</v>
      </c>
      <c r="H75" s="4"/>
      <c r="I75" s="5"/>
      <c r="J75" s="4">
        <v>-2</v>
      </c>
      <c r="K75" s="5">
        <f>K72+0.5</f>
        <v>-0.5</v>
      </c>
      <c r="L75" s="6">
        <v>0</v>
      </c>
      <c r="M75" s="5">
        <f t="array" aca="1" ref="M75:O75" ca="1">MMULT(J75:L75,$M$19:$O$21)</f>
        <v>-2</v>
      </c>
      <c r="N75" s="5">
        <f ca="1"/>
        <v>-0.5</v>
      </c>
      <c r="O75" s="6">
        <f ca="1"/>
        <v>0</v>
      </c>
      <c r="P75" s="5">
        <f t="array" aca="1" ref="P75:R75" ca="1">MMULT(M75:O75,$P$26:$R$28)</f>
        <v>-2.223076211353316</v>
      </c>
      <c r="Q75" s="5">
        <f ca="1"/>
        <v>-0.73517881453302114</v>
      </c>
      <c r="R75" s="6">
        <f ca="1"/>
        <v>2.0198871921908927</v>
      </c>
      <c r="S75" s="5"/>
      <c r="T75" s="5">
        <f ca="1">P75*$B$11</f>
        <v>-2.223076211353316</v>
      </c>
      <c r="U75" s="5"/>
      <c r="V75" s="5"/>
      <c r="W75" s="5">
        <f ca="1">Q75*$B$11</f>
        <v>-0.73517881453302114</v>
      </c>
      <c r="X75" s="5"/>
      <c r="Y75" s="6"/>
    </row>
    <row r="76" spans="3:25" x14ac:dyDescent="0.15">
      <c r="C76" s="4">
        <f t="shared" si="9"/>
        <v>45</v>
      </c>
      <c r="D76" s="5">
        <f t="shared" si="7"/>
        <v>4.5309999999999988</v>
      </c>
      <c r="E76" s="5">
        <f t="shared" si="8"/>
        <v>0.46807479916953065</v>
      </c>
      <c r="F76" s="5">
        <f t="shared" si="5"/>
        <v>0.45116899914231517</v>
      </c>
      <c r="G76" s="5">
        <f t="shared" si="6"/>
        <v>-0.89243853245639371</v>
      </c>
      <c r="H76" s="4"/>
      <c r="I76" s="5"/>
      <c r="J76" s="4">
        <f>-SQRT($K$26^2-K76^2)</f>
        <v>-0.8660254037844386</v>
      </c>
      <c r="K76" s="5">
        <f>K75</f>
        <v>-0.5</v>
      </c>
      <c r="L76" s="6">
        <v>0</v>
      </c>
      <c r="M76" s="5">
        <f t="array" aca="1" ref="M76:O76" ca="1">MMULT(J76:L76,$M$19:$O$21)</f>
        <v>-0.8660254037844386</v>
      </c>
      <c r="N76" s="5">
        <f ca="1"/>
        <v>-0.5</v>
      </c>
      <c r="O76" s="6">
        <f ca="1"/>
        <v>0</v>
      </c>
      <c r="P76" s="5">
        <f t="array" aca="1" ref="P76:R76" ca="1">MMULT(M76:O76,$P$26:$R$28)</f>
        <v>-0.75</v>
      </c>
      <c r="Q76" s="5">
        <f ca="1"/>
        <v>-0.44429719908903587</v>
      </c>
      <c r="R76" s="6">
        <f ca="1"/>
        <v>1.2206965220240606</v>
      </c>
      <c r="S76" s="5"/>
      <c r="T76" s="5">
        <f ca="1">P76*$B$11</f>
        <v>-0.75</v>
      </c>
      <c r="U76" s="5"/>
      <c r="V76" s="5"/>
      <c r="W76" s="5">
        <f ca="1">Q76*$B$11</f>
        <v>-0.44429719908903587</v>
      </c>
      <c r="X76" s="5"/>
      <c r="Y76" s="6"/>
    </row>
    <row r="77" spans="3:25" x14ac:dyDescent="0.15">
      <c r="C77" s="4">
        <f t="shared" si="9"/>
        <v>46</v>
      </c>
      <c r="D77" s="5">
        <f t="shared" si="7"/>
        <v>4.6294999999999984</v>
      </c>
      <c r="E77" s="5">
        <f t="shared" si="8"/>
        <v>0.48748167151627614</v>
      </c>
      <c r="F77" s="5">
        <f t="shared" si="5"/>
        <v>0.46840239420103547</v>
      </c>
      <c r="G77" s="5">
        <f t="shared" si="6"/>
        <v>-0.88351525007027343</v>
      </c>
      <c r="H77" s="4"/>
      <c r="I77" s="5"/>
      <c r="J77" s="4"/>
      <c r="K77" s="5"/>
      <c r="L77" s="6"/>
      <c r="M77" s="5"/>
      <c r="N77" s="5"/>
      <c r="O77" s="6"/>
      <c r="P77" s="5"/>
      <c r="Q77" s="5"/>
      <c r="R77" s="6"/>
      <c r="S77" s="5"/>
      <c r="T77" s="5"/>
      <c r="U77" s="5"/>
      <c r="V77" s="5"/>
      <c r="W77" s="5"/>
      <c r="X77" s="5"/>
      <c r="Y77" s="6"/>
    </row>
    <row r="78" spans="3:25" x14ac:dyDescent="0.15">
      <c r="C78" s="4">
        <f t="shared" si="9"/>
        <v>47</v>
      </c>
      <c r="D78" s="5">
        <f t="shared" si="7"/>
        <v>4.727999999999998</v>
      </c>
      <c r="E78" s="5">
        <f t="shared" si="8"/>
        <v>0.50234398673388458</v>
      </c>
      <c r="F78" s="5">
        <f t="shared" si="5"/>
        <v>0.48148126155651749</v>
      </c>
      <c r="G78" s="5">
        <f t="shared" si="6"/>
        <v>-0.87645638497870748</v>
      </c>
      <c r="H78" s="4"/>
      <c r="I78" s="5"/>
      <c r="J78" s="4">
        <v>-2</v>
      </c>
      <c r="K78" s="5">
        <f>K75+0.5</f>
        <v>0</v>
      </c>
      <c r="L78" s="6">
        <v>0</v>
      </c>
      <c r="M78" s="5">
        <f t="array" aca="1" ref="M78:O78" ca="1">MMULT(J78:L78,$M$19:$O$21)</f>
        <v>-2</v>
      </c>
      <c r="N78" s="5">
        <f ca="1"/>
        <v>0</v>
      </c>
      <c r="O78" s="6">
        <f ca="1"/>
        <v>0</v>
      </c>
      <c r="P78" s="5">
        <f t="array" aca="1" ref="P78:R78" ca="1">MMULT(M78:O78,$P$26:$R$28)</f>
        <v>-2.598076211353316</v>
      </c>
      <c r="Q78" s="5">
        <f ca="1"/>
        <v>-0.5130302149885031</v>
      </c>
      <c r="R78" s="6">
        <f ca="1"/>
        <v>1.4095389311788624</v>
      </c>
      <c r="S78" s="5"/>
      <c r="T78" s="5">
        <f ca="1">P78*$B$11</f>
        <v>-2.598076211353316</v>
      </c>
      <c r="U78" s="5"/>
      <c r="V78" s="5"/>
      <c r="W78" s="5">
        <f ca="1">Q78*$B$11</f>
        <v>-0.5130302149885031</v>
      </c>
      <c r="X78" s="5"/>
      <c r="Y78" s="6"/>
    </row>
    <row r="79" spans="3:25" x14ac:dyDescent="0.15">
      <c r="C79" s="4">
        <f t="shared" si="9"/>
        <v>48</v>
      </c>
      <c r="D79" s="5">
        <f t="shared" si="7"/>
        <v>4.8264999999999976</v>
      </c>
      <c r="E79" s="5">
        <f t="shared" si="8"/>
        <v>0.51253485038155633</v>
      </c>
      <c r="F79" s="5">
        <f t="shared" si="5"/>
        <v>0.49038795287954096</v>
      </c>
      <c r="G79" s="5">
        <f t="shared" si="6"/>
        <v>-0.87150424879664989</v>
      </c>
      <c r="H79" s="4"/>
      <c r="I79" s="5"/>
      <c r="J79" s="4">
        <f>-SQRT($K$26^2-K79^2)</f>
        <v>-1</v>
      </c>
      <c r="K79" s="5">
        <f>K78</f>
        <v>0</v>
      </c>
      <c r="L79" s="6">
        <v>0</v>
      </c>
      <c r="M79" s="5">
        <f t="array" aca="1" ref="M79:O79" ca="1">MMULT(J79:L79,$M$19:$O$21)</f>
        <v>-1</v>
      </c>
      <c r="N79" s="5">
        <f ca="1"/>
        <v>0</v>
      </c>
      <c r="O79" s="6">
        <f ca="1"/>
        <v>0</v>
      </c>
      <c r="P79" s="5">
        <f t="array" aca="1" ref="P79:R79" ca="1">MMULT(M79:O79,$P$26:$R$28)</f>
        <v>-1.299038105676658</v>
      </c>
      <c r="Q79" s="5">
        <f ca="1"/>
        <v>-0.25651510749425155</v>
      </c>
      <c r="R79" s="6">
        <f ca="1"/>
        <v>0.70476946558943121</v>
      </c>
      <c r="S79" s="5"/>
      <c r="T79" s="5">
        <f ca="1">P79*$B$11</f>
        <v>-1.299038105676658</v>
      </c>
      <c r="U79" s="5"/>
      <c r="V79" s="5"/>
      <c r="W79" s="5">
        <f ca="1">Q79*$B$11</f>
        <v>-0.25651510749425155</v>
      </c>
      <c r="X79" s="5"/>
      <c r="Y79" s="6"/>
    </row>
    <row r="80" spans="3:25" x14ac:dyDescent="0.15">
      <c r="C80" s="4">
        <f t="shared" si="9"/>
        <v>49</v>
      </c>
      <c r="D80" s="5">
        <f t="shared" si="7"/>
        <v>4.9249999999999972</v>
      </c>
      <c r="E80" s="5">
        <f t="shared" si="8"/>
        <v>0.51796784751340263</v>
      </c>
      <c r="F80" s="5">
        <f t="shared" si="5"/>
        <v>0.49511557218501739</v>
      </c>
      <c r="G80" s="5">
        <f t="shared" si="6"/>
        <v>-0.86882712329893497</v>
      </c>
      <c r="H80" s="4"/>
      <c r="I80" s="5"/>
      <c r="J80" s="4"/>
      <c r="K80" s="5"/>
      <c r="L80" s="6"/>
      <c r="M80" s="5"/>
      <c r="N80" s="5"/>
      <c r="O80" s="6"/>
      <c r="P80" s="5"/>
      <c r="Q80" s="5"/>
      <c r="R80" s="6"/>
      <c r="S80" s="5"/>
      <c r="T80" s="5"/>
      <c r="U80" s="5"/>
      <c r="V80" s="5"/>
      <c r="W80" s="5"/>
      <c r="X80" s="5"/>
      <c r="Y80" s="6"/>
    </row>
    <row r="81" spans="3:25" x14ac:dyDescent="0.15">
      <c r="C81" s="4">
        <f t="shared" si="9"/>
        <v>50</v>
      </c>
      <c r="D81" s="5">
        <f t="shared" si="7"/>
        <v>5.0234999999999967</v>
      </c>
      <c r="E81" s="5">
        <f t="shared" si="8"/>
        <v>0.51859710958501681</v>
      </c>
      <c r="F81" s="5">
        <f t="shared" si="5"/>
        <v>0.49566219407877804</v>
      </c>
      <c r="G81" s="5">
        <f t="shared" si="6"/>
        <v>-0.8685153938537945</v>
      </c>
      <c r="H81" s="4"/>
      <c r="I81" s="5"/>
      <c r="J81" s="4">
        <v>-2</v>
      </c>
      <c r="K81" s="5">
        <f>K78+0.5</f>
        <v>0.5</v>
      </c>
      <c r="L81" s="6">
        <v>0</v>
      </c>
      <c r="M81" s="5">
        <f t="array" aca="1" ref="M81:O81" ca="1">MMULT(J81:L81,$M$19:$O$21)</f>
        <v>-2</v>
      </c>
      <c r="N81" s="5">
        <f ca="1"/>
        <v>0.5</v>
      </c>
      <c r="O81" s="6">
        <f ca="1"/>
        <v>0</v>
      </c>
      <c r="P81" s="5">
        <f t="array" aca="1" ref="P81:R81" ca="1">MMULT(M81:O81,$P$26:$R$28)</f>
        <v>-2.973076211353316</v>
      </c>
      <c r="Q81" s="5">
        <f ca="1"/>
        <v>-0.29088161544398511</v>
      </c>
      <c r="R81" s="6">
        <f ca="1"/>
        <v>0.7991906701668321</v>
      </c>
      <c r="S81" s="5"/>
      <c r="T81" s="5">
        <f ca="1">P81*$B$11</f>
        <v>-2.973076211353316</v>
      </c>
      <c r="U81" s="5"/>
      <c r="V81" s="5"/>
      <c r="W81" s="5">
        <f ca="1">Q81*$B$11</f>
        <v>-0.29088161544398511</v>
      </c>
      <c r="X81" s="5"/>
      <c r="Y81" s="6"/>
    </row>
    <row r="82" spans="3:25" x14ac:dyDescent="0.15">
      <c r="C82" s="4">
        <f t="shared" si="9"/>
        <v>51</v>
      </c>
      <c r="D82" s="5">
        <f t="shared" si="7"/>
        <v>5.1219999999999963</v>
      </c>
      <c r="E82" s="5">
        <f t="shared" si="8"/>
        <v>0.51441733313413018</v>
      </c>
      <c r="F82" s="5">
        <f t="shared" si="5"/>
        <v>0.49202767472395598</v>
      </c>
      <c r="G82" s="5">
        <f t="shared" si="6"/>
        <v>-0.87057955828616662</v>
      </c>
      <c r="H82" s="4"/>
      <c r="I82" s="5"/>
      <c r="J82" s="4">
        <f>-SQRT($K$26^2-K82^2)</f>
        <v>-0.8660254037844386</v>
      </c>
      <c r="K82" s="5">
        <f>K81</f>
        <v>0.5</v>
      </c>
      <c r="L82" s="6">
        <v>0</v>
      </c>
      <c r="M82" s="5">
        <f t="array" aca="1" ref="M82:O82" ca="1">MMULT(J82:L82,$M$19:$O$21)</f>
        <v>-0.8660254037844386</v>
      </c>
      <c r="N82" s="5">
        <f ca="1"/>
        <v>0.5</v>
      </c>
      <c r="O82" s="6">
        <f ca="1"/>
        <v>0</v>
      </c>
      <c r="P82" s="5">
        <f t="array" aca="1" ref="P82:R82" ca="1">MMULT(M82:O82,$P$26:$R$28)</f>
        <v>-1.5</v>
      </c>
      <c r="Q82" s="5">
        <f ca="1"/>
        <v>1.1102230246251565E-16</v>
      </c>
      <c r="R82" s="6">
        <f ca="1"/>
        <v>-1.1102230246251565E-16</v>
      </c>
      <c r="S82" s="5"/>
      <c r="T82" s="5">
        <f ca="1">P82*$B$11</f>
        <v>-1.5</v>
      </c>
      <c r="U82" s="5"/>
      <c r="V82" s="5"/>
      <c r="W82" s="5">
        <f ca="1">Q82*$B$11</f>
        <v>1.1102230246251565E-16</v>
      </c>
      <c r="X82" s="5"/>
      <c r="Y82" s="6"/>
    </row>
    <row r="83" spans="3:25" x14ac:dyDescent="0.15">
      <c r="C83" s="4">
        <f t="shared" si="9"/>
        <v>52</v>
      </c>
      <c r="D83" s="5">
        <f t="shared" si="7"/>
        <v>5.2204999999999959</v>
      </c>
      <c r="E83" s="5">
        <f t="shared" si="8"/>
        <v>0.50546378117615309</v>
      </c>
      <c r="F83" s="5">
        <f t="shared" si="5"/>
        <v>0.48421327772470707</v>
      </c>
      <c r="G83" s="5">
        <f t="shared" si="6"/>
        <v>-0.8749499995285992</v>
      </c>
      <c r="H83" s="4"/>
      <c r="I83" s="5"/>
      <c r="J83" s="4"/>
      <c r="K83" s="5"/>
      <c r="L83" s="6"/>
      <c r="M83" s="5"/>
      <c r="N83" s="5"/>
      <c r="O83" s="6"/>
      <c r="P83" s="5"/>
      <c r="Q83" s="5"/>
      <c r="R83" s="6"/>
      <c r="S83" s="5"/>
      <c r="T83" s="5"/>
      <c r="U83" s="5"/>
      <c r="V83" s="5"/>
      <c r="W83" s="5"/>
      <c r="X83" s="5"/>
      <c r="Y83" s="6"/>
    </row>
    <row r="84" spans="3:25" x14ac:dyDescent="0.15">
      <c r="C84" s="4">
        <f t="shared" si="9"/>
        <v>53</v>
      </c>
      <c r="D84" s="5">
        <f t="shared" si="7"/>
        <v>5.3189999999999955</v>
      </c>
      <c r="E84" s="5">
        <f t="shared" si="8"/>
        <v>0.49181227094437152</v>
      </c>
      <c r="F84" s="5">
        <f t="shared" si="5"/>
        <v>0.47222414065459117</v>
      </c>
      <c r="G84" s="5">
        <f t="shared" si="6"/>
        <v>-0.8814785085202208</v>
      </c>
      <c r="H84" s="4"/>
      <c r="I84" s="5"/>
      <c r="J84" s="4">
        <v>-2</v>
      </c>
      <c r="K84" s="5">
        <f>K81+0.5</f>
        <v>1</v>
      </c>
      <c r="L84" s="6">
        <v>0</v>
      </c>
      <c r="M84" s="5">
        <f t="array" aca="1" ref="M84:O84" ca="1">MMULT(J84:L84,$M$19:$O$21)</f>
        <v>-2</v>
      </c>
      <c r="N84" s="5">
        <f ca="1"/>
        <v>1</v>
      </c>
      <c r="O84" s="6">
        <f ca="1"/>
        <v>0</v>
      </c>
      <c r="P84" s="5">
        <f t="array" aca="1" ref="P84:R84" ca="1">MMULT(M84:O84,$P$26:$R$28)</f>
        <v>-3.348076211353316</v>
      </c>
      <c r="Q84" s="5">
        <f ca="1"/>
        <v>-6.873301589946712E-2</v>
      </c>
      <c r="R84" s="6">
        <f ca="1"/>
        <v>0.18884240915480177</v>
      </c>
      <c r="S84" s="5"/>
      <c r="T84" s="5">
        <f ca="1">P84*$B$11</f>
        <v>-3.348076211353316</v>
      </c>
      <c r="U84" s="5"/>
      <c r="V84" s="5"/>
      <c r="W84" s="5">
        <f ca="1">Q84*$B$11</f>
        <v>-6.873301589946712E-2</v>
      </c>
      <c r="X84" s="5"/>
      <c r="Y84" s="6"/>
    </row>
    <row r="85" spans="3:25" x14ac:dyDescent="0.15">
      <c r="C85" s="4">
        <f t="shared" si="9"/>
        <v>54</v>
      </c>
      <c r="D85" s="5">
        <f t="shared" si="7"/>
        <v>5.4174999999999951</v>
      </c>
      <c r="E85" s="5">
        <f t="shared" si="8"/>
        <v>0.47357912404392399</v>
      </c>
      <c r="F85" s="5">
        <f t="shared" si="5"/>
        <v>0.45607441130047294</v>
      </c>
      <c r="G85" s="5">
        <f t="shared" si="6"/>
        <v>-0.88994164491663552</v>
      </c>
      <c r="H85" s="4"/>
      <c r="I85" s="5"/>
      <c r="J85" s="4">
        <f>-SQRT($K$26^2-K85^2)</f>
        <v>0</v>
      </c>
      <c r="K85" s="5">
        <f>K84</f>
        <v>1</v>
      </c>
      <c r="L85" s="6">
        <v>0</v>
      </c>
      <c r="M85" s="5">
        <f t="array" aca="1" ref="M85:O85" ca="1">MMULT(J85:L85,$M$19:$O$21)</f>
        <v>0</v>
      </c>
      <c r="N85" s="5">
        <f ca="1"/>
        <v>1</v>
      </c>
      <c r="O85" s="6">
        <f ca="1"/>
        <v>0</v>
      </c>
      <c r="P85" s="5">
        <f t="array" aca="1" ref="P85:R85" ca="1">MMULT(M85:O85,$P$26:$R$28)</f>
        <v>-0.74999999999999989</v>
      </c>
      <c r="Q85" s="5">
        <f ca="1"/>
        <v>0.44429719908903598</v>
      </c>
      <c r="R85" s="6">
        <f ca="1"/>
        <v>-1.2206965220240606</v>
      </c>
      <c r="S85" s="5"/>
      <c r="T85" s="5">
        <f ca="1">P85*$B$11</f>
        <v>-0.74999999999999989</v>
      </c>
      <c r="U85" s="5"/>
      <c r="V85" s="5"/>
      <c r="W85" s="5">
        <f ca="1">Q85*$B$11</f>
        <v>0.44429719908903598</v>
      </c>
      <c r="X85" s="5"/>
      <c r="Y85" s="6"/>
    </row>
    <row r="86" spans="3:25" x14ac:dyDescent="0.15">
      <c r="C86" s="4">
        <f t="shared" si="9"/>
        <v>55</v>
      </c>
      <c r="D86" s="5">
        <f t="shared" si="7"/>
        <v>5.5159999999999947</v>
      </c>
      <c r="E86" s="5">
        <f t="shared" si="8"/>
        <v>0.45092102918643651</v>
      </c>
      <c r="F86" s="5">
        <f t="shared" si="5"/>
        <v>0.43579468756660622</v>
      </c>
      <c r="G86" s="5">
        <f t="shared" si="6"/>
        <v>-0.90004610453505329</v>
      </c>
      <c r="H86" s="4"/>
      <c r="I86" s="5"/>
      <c r="J86" s="4"/>
      <c r="K86" s="5"/>
      <c r="L86" s="6"/>
      <c r="M86" s="5"/>
      <c r="N86" s="5"/>
      <c r="O86" s="6"/>
      <c r="P86" s="5"/>
      <c r="Q86" s="5"/>
      <c r="R86" s="6"/>
      <c r="S86" s="5"/>
      <c r="T86" s="5"/>
      <c r="U86" s="5"/>
      <c r="V86" s="5"/>
      <c r="W86" s="5"/>
      <c r="X86" s="5"/>
      <c r="Y86" s="6"/>
    </row>
    <row r="87" spans="3:25" x14ac:dyDescent="0.15">
      <c r="C87" s="4">
        <f t="shared" si="9"/>
        <v>56</v>
      </c>
      <c r="D87" s="5">
        <f t="shared" si="7"/>
        <v>5.6144999999999943</v>
      </c>
      <c r="E87" s="5">
        <f t="shared" si="8"/>
        <v>0.42403474532150587</v>
      </c>
      <c r="F87" s="5">
        <f t="shared" si="5"/>
        <v>0.41144120539766532</v>
      </c>
      <c r="G87" s="5">
        <f t="shared" si="6"/>
        <v>-0.91143630304092904</v>
      </c>
      <c r="H87" s="4"/>
      <c r="I87" s="5" t="s">
        <v>23</v>
      </c>
      <c r="J87" s="4">
        <f>-J72</f>
        <v>2</v>
      </c>
      <c r="K87" s="5">
        <f>K72</f>
        <v>-1</v>
      </c>
      <c r="L87" s="6">
        <f>L72</f>
        <v>0</v>
      </c>
      <c r="M87" s="5">
        <f t="array" aca="1" ref="M87:O87" ca="1">MMULT(J87:L87,$M$19:$O$21)</f>
        <v>2</v>
      </c>
      <c r="N87" s="5">
        <f ca="1"/>
        <v>-1</v>
      </c>
      <c r="O87" s="6">
        <f ca="1"/>
        <v>0</v>
      </c>
      <c r="P87" s="5">
        <f t="array" aca="1" ref="P87:R87" ca="1">MMULT(M87:O87,$P$26:$R$28)</f>
        <v>3.348076211353316</v>
      </c>
      <c r="Q87" s="5">
        <f ca="1"/>
        <v>6.873301589946712E-2</v>
      </c>
      <c r="R87" s="6">
        <f ca="1"/>
        <v>-0.18884240915480177</v>
      </c>
      <c r="S87" s="5" t="s">
        <v>23</v>
      </c>
      <c r="T87" s="5">
        <f ca="1">P87*$B$11</f>
        <v>3.348076211353316</v>
      </c>
      <c r="U87" s="5"/>
      <c r="V87" s="5"/>
      <c r="W87" s="5">
        <f ca="1">Q87*$B$11</f>
        <v>6.873301589946712E-2</v>
      </c>
      <c r="X87" s="5"/>
      <c r="Y87" s="6"/>
    </row>
    <row r="88" spans="3:25" x14ac:dyDescent="0.15">
      <c r="C88" s="4">
        <f t="shared" si="9"/>
        <v>57</v>
      </c>
      <c r="D88" s="5">
        <f t="shared" si="7"/>
        <v>5.7129999999999939</v>
      </c>
      <c r="E88" s="5">
        <f t="shared" si="8"/>
        <v>0.39315655602150568</v>
      </c>
      <c r="F88" s="5">
        <f t="shared" si="5"/>
        <v>0.38310604346929383</v>
      </c>
      <c r="G88" s="5">
        <f t="shared" si="6"/>
        <v>-0.9237043679973066</v>
      </c>
      <c r="H88" s="4"/>
      <c r="I88" s="5"/>
      <c r="J88" s="4">
        <f>-J73</f>
        <v>0</v>
      </c>
      <c r="K88" s="5">
        <f>K73</f>
        <v>-1</v>
      </c>
      <c r="L88" s="6">
        <f>L73</f>
        <v>0</v>
      </c>
      <c r="M88" s="5">
        <f t="array" aca="1" ref="M88:O88" ca="1">MMULT(J88:L88,$M$19:$O$21)</f>
        <v>0</v>
      </c>
      <c r="N88" s="5">
        <f ca="1"/>
        <v>-1</v>
      </c>
      <c r="O88" s="6">
        <f ca="1"/>
        <v>0</v>
      </c>
      <c r="P88" s="5">
        <f t="array" aca="1" ref="P88:R88" ca="1">MMULT(M88:O88,$P$26:$R$28)</f>
        <v>0.74999999999999989</v>
      </c>
      <c r="Q88" s="5">
        <f ca="1"/>
        <v>-0.44429719908903598</v>
      </c>
      <c r="R88" s="6">
        <f ca="1"/>
        <v>1.2206965220240606</v>
      </c>
      <c r="S88" s="5"/>
      <c r="T88" s="5">
        <f ca="1">P88*$B$11</f>
        <v>0.74999999999999989</v>
      </c>
      <c r="U88" s="5"/>
      <c r="V88" s="5"/>
      <c r="W88" s="5">
        <f ca="1">Q88*$B$11</f>
        <v>-0.44429719908903598</v>
      </c>
      <c r="X88" s="5"/>
      <c r="Y88" s="6"/>
    </row>
    <row r="89" spans="3:25" x14ac:dyDescent="0.15">
      <c r="C89" s="4">
        <f t="shared" si="9"/>
        <v>58</v>
      </c>
      <c r="D89" s="5">
        <f t="shared" si="7"/>
        <v>5.8114999999999934</v>
      </c>
      <c r="E89" s="5">
        <f t="shared" si="8"/>
        <v>0.35856137611125549</v>
      </c>
      <c r="F89" s="5">
        <f t="shared" si="5"/>
        <v>0.35092746567144584</v>
      </c>
      <c r="G89" s="5">
        <f t="shared" si="6"/>
        <v>-0.93640264514652893</v>
      </c>
      <c r="H89" s="4"/>
      <c r="I89" s="5"/>
      <c r="J89" s="4"/>
      <c r="K89" s="5"/>
      <c r="L89" s="6"/>
      <c r="M89" s="5"/>
      <c r="N89" s="5"/>
      <c r="O89" s="6"/>
      <c r="P89" s="5"/>
      <c r="Q89" s="5"/>
      <c r="R89" s="6"/>
      <c r="S89" s="5"/>
      <c r="T89" s="5"/>
      <c r="U89" s="5"/>
      <c r="V89" s="5"/>
      <c r="W89" s="5"/>
      <c r="X89" s="5"/>
      <c r="Y89" s="6"/>
    </row>
    <row r="90" spans="3:25" x14ac:dyDescent="0.15">
      <c r="C90" s="4">
        <f t="shared" si="9"/>
        <v>59</v>
      </c>
      <c r="D90" s="5">
        <f t="shared" si="7"/>
        <v>5.909999999999993</v>
      </c>
      <c r="E90" s="5">
        <f t="shared" si="8"/>
        <v>0.32056141019719453</v>
      </c>
      <c r="F90" s="5">
        <f t="shared" si="5"/>
        <v>0.31509942145860886</v>
      </c>
      <c r="G90" s="5">
        <f t="shared" si="6"/>
        <v>-0.94905866762621682</v>
      </c>
      <c r="H90" s="4"/>
      <c r="I90" s="5"/>
      <c r="J90" s="4">
        <f>-J75</f>
        <v>2</v>
      </c>
      <c r="K90" s="5">
        <f>K75</f>
        <v>-0.5</v>
      </c>
      <c r="L90" s="6">
        <f>L75</f>
        <v>0</v>
      </c>
      <c r="M90" s="5">
        <f t="array" aca="1" ref="M90:O90" ca="1">MMULT(J90:L90,$M$19:$O$21)</f>
        <v>2</v>
      </c>
      <c r="N90" s="5">
        <f ca="1"/>
        <v>-0.5</v>
      </c>
      <c r="O90" s="6">
        <f ca="1"/>
        <v>0</v>
      </c>
      <c r="P90" s="5">
        <f t="array" aca="1" ref="P90:R90" ca="1">MMULT(M90:O90,$P$26:$R$28)</f>
        <v>2.973076211353316</v>
      </c>
      <c r="Q90" s="5">
        <f ca="1"/>
        <v>0.29088161544398511</v>
      </c>
      <c r="R90" s="6">
        <f ca="1"/>
        <v>-0.7991906701668321</v>
      </c>
      <c r="S90" s="5"/>
      <c r="T90" s="5">
        <f ca="1">P90*$B$11</f>
        <v>2.973076211353316</v>
      </c>
      <c r="U90" s="5"/>
      <c r="V90" s="5"/>
      <c r="W90" s="5">
        <f ca="1">Q90*$B$11</f>
        <v>0.29088161544398511</v>
      </c>
      <c r="X90" s="5"/>
      <c r="Y90" s="6"/>
    </row>
    <row r="91" spans="3:25" x14ac:dyDescent="0.15">
      <c r="C91" s="4">
        <f t="shared" si="9"/>
        <v>60</v>
      </c>
      <c r="D91" s="5">
        <f t="shared" si="7"/>
        <v>6.0084999999999926</v>
      </c>
      <c r="E91" s="5">
        <f t="shared" si="8"/>
        <v>0.27950427092128682</v>
      </c>
      <c r="F91" s="5">
        <f t="shared" si="5"/>
        <v>0.27587919149977169</v>
      </c>
      <c r="G91" s="5">
        <f t="shared" si="6"/>
        <v>-0.96119231774782321</v>
      </c>
      <c r="H91" s="4"/>
      <c r="I91" s="5"/>
      <c r="J91" s="4">
        <f>-J76</f>
        <v>0.8660254037844386</v>
      </c>
      <c r="K91" s="5">
        <f>K76</f>
        <v>-0.5</v>
      </c>
      <c r="L91" s="6">
        <f>L76</f>
        <v>0</v>
      </c>
      <c r="M91" s="5">
        <f t="array" aca="1" ref="M91:O91" ca="1">MMULT(J91:L91,$M$19:$O$21)</f>
        <v>0.8660254037844386</v>
      </c>
      <c r="N91" s="5">
        <f ca="1"/>
        <v>-0.5</v>
      </c>
      <c r="O91" s="6">
        <f ca="1"/>
        <v>0</v>
      </c>
      <c r="P91" s="5">
        <f t="array" aca="1" ref="P91:R91" ca="1">MMULT(M91:O91,$P$26:$R$28)</f>
        <v>1.5</v>
      </c>
      <c r="Q91" s="5">
        <f ca="1"/>
        <v>-1.1102230246251565E-16</v>
      </c>
      <c r="R91" s="6">
        <f ca="1"/>
        <v>1.1102230246251565E-16</v>
      </c>
      <c r="S91" s="5"/>
      <c r="T91" s="5">
        <f ca="1">P91*$B$11</f>
        <v>1.5</v>
      </c>
      <c r="U91" s="5"/>
      <c r="V91" s="5"/>
      <c r="W91" s="5">
        <f ca="1">Q91*$B$11</f>
        <v>-1.1102230246251565E-16</v>
      </c>
      <c r="X91" s="5"/>
      <c r="Y91" s="6"/>
    </row>
    <row r="92" spans="3:25" x14ac:dyDescent="0.15">
      <c r="C92" s="4">
        <f t="shared" si="9"/>
        <v>61</v>
      </c>
      <c r="D92" s="5">
        <f t="shared" si="7"/>
        <v>6.1069999999999922</v>
      </c>
      <c r="E92" s="5">
        <f t="shared" si="8"/>
        <v>0.23577048275965051</v>
      </c>
      <c r="F92" s="5">
        <f t="shared" si="5"/>
        <v>0.2335922218589094</v>
      </c>
      <c r="G92" s="5">
        <f t="shared" si="6"/>
        <v>-0.97233465118086682</v>
      </c>
      <c r="H92" s="4"/>
      <c r="I92" s="5"/>
      <c r="J92" s="4"/>
      <c r="K92" s="5"/>
      <c r="L92" s="6"/>
      <c r="M92" s="5"/>
      <c r="N92" s="5"/>
      <c r="O92" s="6"/>
      <c r="P92" s="5"/>
      <c r="Q92" s="5"/>
      <c r="R92" s="6"/>
      <c r="S92" s="5"/>
      <c r="T92" s="5"/>
      <c r="U92" s="5"/>
      <c r="V92" s="5"/>
      <c r="W92" s="5"/>
      <c r="X92" s="5"/>
      <c r="Y92" s="6"/>
    </row>
    <row r="93" spans="3:25" x14ac:dyDescent="0.15">
      <c r="C93" s="4">
        <f t="shared" si="9"/>
        <v>62</v>
      </c>
      <c r="D93" s="5">
        <f t="shared" si="7"/>
        <v>6.2054999999999918</v>
      </c>
      <c r="E93" s="5">
        <f t="shared" si="8"/>
        <v>0.18977032446348358</v>
      </c>
      <c r="F93" s="5">
        <f t="shared" si="5"/>
        <v>0.18863334764768774</v>
      </c>
      <c r="G93" s="5">
        <f t="shared" si="6"/>
        <v>-0.98204758548413862</v>
      </c>
      <c r="H93" s="4"/>
      <c r="I93" s="5"/>
      <c r="J93" s="4">
        <f>-J78</f>
        <v>2</v>
      </c>
      <c r="K93" s="5">
        <f>K78</f>
        <v>0</v>
      </c>
      <c r="L93" s="6">
        <f>L78</f>
        <v>0</v>
      </c>
      <c r="M93" s="5">
        <f t="array" aca="1" ref="M93:O93" ca="1">MMULT(J93:L93,$M$19:$O$21)</f>
        <v>2</v>
      </c>
      <c r="N93" s="5">
        <f ca="1"/>
        <v>0</v>
      </c>
      <c r="O93" s="6">
        <f ca="1"/>
        <v>0</v>
      </c>
      <c r="P93" s="5">
        <f t="array" aca="1" ref="P93:R93" ca="1">MMULT(M93:O93,$P$26:$R$28)</f>
        <v>2.598076211353316</v>
      </c>
      <c r="Q93" s="5">
        <f ca="1"/>
        <v>0.5130302149885031</v>
      </c>
      <c r="R93" s="6">
        <f ca="1"/>
        <v>-1.4095389311788624</v>
      </c>
      <c r="S93" s="5"/>
      <c r="T93" s="5">
        <f ca="1">P93*$B$11</f>
        <v>2.598076211353316</v>
      </c>
      <c r="U93" s="5"/>
      <c r="V93" s="5"/>
      <c r="W93" s="5">
        <f ca="1">Q93*$B$11</f>
        <v>0.5130302149885031</v>
      </c>
      <c r="X93" s="5"/>
      <c r="Y93" s="6"/>
    </row>
    <row r="94" spans="3:25" x14ac:dyDescent="0.15">
      <c r="C94" s="4">
        <f t="shared" si="9"/>
        <v>63</v>
      </c>
      <c r="D94" s="5">
        <f t="shared" si="7"/>
        <v>6.3039999999999914</v>
      </c>
      <c r="E94" s="5">
        <f t="shared" si="8"/>
        <v>0.14193999827010184</v>
      </c>
      <c r="F94" s="5">
        <f t="shared" ref="F94:F125" si="10">$D$23*SIN(E94)</f>
        <v>0.14146386816724593</v>
      </c>
      <c r="G94" s="5">
        <f t="shared" ref="G94:G102" si="11">-$D$23*COS(E94)</f>
        <v>-0.98994341959687782</v>
      </c>
      <c r="H94" s="4"/>
      <c r="I94" s="5"/>
      <c r="J94" s="4">
        <f>-J79</f>
        <v>1</v>
      </c>
      <c r="K94" s="5">
        <f>K79</f>
        <v>0</v>
      </c>
      <c r="L94" s="6">
        <f>L79</f>
        <v>0</v>
      </c>
      <c r="M94" s="5">
        <f t="array" aca="1" ref="M94:O94" ca="1">MMULT(J94:L94,$M$19:$O$21)</f>
        <v>1</v>
      </c>
      <c r="N94" s="5">
        <f ca="1"/>
        <v>0</v>
      </c>
      <c r="O94" s="6">
        <f ca="1"/>
        <v>0</v>
      </c>
      <c r="P94" s="5">
        <f t="array" aca="1" ref="P94:R94" ca="1">MMULT(M94:O94,$P$26:$R$28)</f>
        <v>1.299038105676658</v>
      </c>
      <c r="Q94" s="5">
        <f ca="1"/>
        <v>0.25651510749425155</v>
      </c>
      <c r="R94" s="6">
        <f ca="1"/>
        <v>-0.70476946558943121</v>
      </c>
      <c r="S94" s="5"/>
      <c r="T94" s="5">
        <f ca="1">P94*$B$11</f>
        <v>1.299038105676658</v>
      </c>
      <c r="U94" s="5"/>
      <c r="V94" s="5"/>
      <c r="W94" s="5">
        <f ca="1">Q94*$B$11</f>
        <v>0.25651510749425155</v>
      </c>
      <c r="X94" s="5"/>
      <c r="Y94" s="6"/>
    </row>
    <row r="95" spans="3:25" x14ac:dyDescent="0.15">
      <c r="C95" s="4">
        <f t="shared" si="9"/>
        <v>64</v>
      </c>
      <c r="D95" s="5">
        <f t="shared" ref="D95:D102" si="12">D94+$D$24</f>
        <v>6.402499999999991</v>
      </c>
      <c r="E95" s="5">
        <f t="shared" si="8"/>
        <v>9.2737154261794463E-2</v>
      </c>
      <c r="F95" s="5">
        <f t="shared" si="10"/>
        <v>9.2604285376315612E-2</v>
      </c>
      <c r="G95" s="5">
        <f t="shared" si="11"/>
        <v>-0.99570299102189197</v>
      </c>
      <c r="H95" s="4"/>
      <c r="I95" s="5"/>
      <c r="J95" s="4"/>
      <c r="K95" s="5"/>
      <c r="L95" s="6"/>
      <c r="M95" s="5"/>
      <c r="N95" s="5"/>
      <c r="O95" s="6"/>
      <c r="P95" s="5"/>
      <c r="Q95" s="5"/>
      <c r="R95" s="6"/>
      <c r="S95" s="5"/>
      <c r="T95" s="5"/>
      <c r="U95" s="5"/>
      <c r="V95" s="5"/>
      <c r="W95" s="5"/>
      <c r="X95" s="5"/>
      <c r="Y95" s="6"/>
    </row>
    <row r="96" spans="3:25" x14ac:dyDescent="0.15">
      <c r="C96" s="4">
        <f t="shared" si="9"/>
        <v>65</v>
      </c>
      <c r="D96" s="5">
        <f t="shared" si="12"/>
        <v>6.5009999999999906</v>
      </c>
      <c r="E96" s="5">
        <f t="shared" ref="E96:E127" si="13">2*E95-$D$22/$D$23*$D$24^2*SIN(E95)-E94</f>
        <v>4.2635840325694729E-2</v>
      </c>
      <c r="F96" s="5">
        <f t="shared" si="10"/>
        <v>4.2622924155548067E-2</v>
      </c>
      <c r="G96" s="5">
        <f t="shared" si="11"/>
        <v>-0.9990912302369741</v>
      </c>
      <c r="H96" s="4"/>
      <c r="I96" s="5"/>
      <c r="J96" s="4">
        <f>-J81</f>
        <v>2</v>
      </c>
      <c r="K96" s="5">
        <f>K81</f>
        <v>0.5</v>
      </c>
      <c r="L96" s="6">
        <f>L81</f>
        <v>0</v>
      </c>
      <c r="M96" s="5">
        <f t="array" aca="1" ref="M96:O96" ca="1">MMULT(J96:L96,$M$19:$O$21)</f>
        <v>2</v>
      </c>
      <c r="N96" s="5">
        <f ca="1"/>
        <v>0.5</v>
      </c>
      <c r="O96" s="6">
        <f ca="1"/>
        <v>0</v>
      </c>
      <c r="P96" s="5">
        <f t="array" aca="1" ref="P96:R96" ca="1">MMULT(M96:O96,$P$26:$R$28)</f>
        <v>2.223076211353316</v>
      </c>
      <c r="Q96" s="5">
        <f ca="1"/>
        <v>0.73517881453302114</v>
      </c>
      <c r="R96" s="6">
        <f ca="1"/>
        <v>-2.0198871921908927</v>
      </c>
      <c r="S96" s="5"/>
      <c r="T96" s="5">
        <f ca="1">P96*$B$11</f>
        <v>2.223076211353316</v>
      </c>
      <c r="U96" s="5"/>
      <c r="V96" s="5"/>
      <c r="W96" s="5">
        <f ca="1">Q96*$B$11</f>
        <v>0.73517881453302114</v>
      </c>
      <c r="X96" s="5"/>
      <c r="Y96" s="6"/>
    </row>
    <row r="97" spans="3:25" x14ac:dyDescent="0.15">
      <c r="C97" s="4">
        <f t="shared" ref="C97:C102" si="14">C96+1</f>
        <v>66</v>
      </c>
      <c r="D97" s="5">
        <f t="shared" si="12"/>
        <v>6.5994999999999902</v>
      </c>
      <c r="E97" s="5">
        <f t="shared" si="13"/>
        <v>-7.8790118762931682E-3</v>
      </c>
      <c r="F97" s="5">
        <f t="shared" si="10"/>
        <v>-7.8789303565754958E-3</v>
      </c>
      <c r="G97" s="5">
        <f t="shared" si="11"/>
        <v>-0.99996896074650043</v>
      </c>
      <c r="H97" s="4"/>
      <c r="I97" s="5"/>
      <c r="J97" s="4">
        <f>-J82</f>
        <v>0.8660254037844386</v>
      </c>
      <c r="K97" s="5">
        <f>K82</f>
        <v>0.5</v>
      </c>
      <c r="L97" s="6">
        <f>L82</f>
        <v>0</v>
      </c>
      <c r="M97" s="5">
        <f t="array" aca="1" ref="M97:O97" ca="1">MMULT(J97:L97,$M$19:$O$21)</f>
        <v>0.8660254037844386</v>
      </c>
      <c r="N97" s="5">
        <f ca="1"/>
        <v>0.5</v>
      </c>
      <c r="O97" s="6">
        <f ca="1"/>
        <v>0</v>
      </c>
      <c r="P97" s="5">
        <f t="array" aca="1" ref="P97:R97" ca="1">MMULT(M97:O97,$P$26:$R$28)</f>
        <v>0.75</v>
      </c>
      <c r="Q97" s="5">
        <f ca="1"/>
        <v>0.44429719908903587</v>
      </c>
      <c r="R97" s="6">
        <f ca="1"/>
        <v>-1.2206965220240606</v>
      </c>
      <c r="S97" s="5"/>
      <c r="T97" s="5">
        <f ca="1">P97*$B$11</f>
        <v>0.75</v>
      </c>
      <c r="U97" s="5"/>
      <c r="V97" s="5"/>
      <c r="W97" s="5">
        <f ca="1">Q97*$B$11</f>
        <v>0.44429719908903587</v>
      </c>
      <c r="X97" s="5"/>
      <c r="Y97" s="6"/>
    </row>
    <row r="98" spans="3:25" x14ac:dyDescent="0.15">
      <c r="C98" s="4">
        <f t="shared" si="14"/>
        <v>67</v>
      </c>
      <c r="D98" s="5">
        <f t="shared" si="12"/>
        <v>6.6979999999999897</v>
      </c>
      <c r="E98" s="5">
        <f t="shared" si="13"/>
        <v>-5.8317420726228981E-2</v>
      </c>
      <c r="F98" s="5">
        <f t="shared" si="10"/>
        <v>-5.8284370851151103E-2</v>
      </c>
      <c r="G98" s="5">
        <f t="shared" si="11"/>
        <v>-0.99830002109310079</v>
      </c>
      <c r="H98" s="4"/>
      <c r="I98" s="5"/>
      <c r="J98" s="4"/>
      <c r="K98" s="5"/>
      <c r="L98" s="6"/>
      <c r="M98" s="5"/>
      <c r="N98" s="5"/>
      <c r="O98" s="6"/>
      <c r="P98" s="5"/>
      <c r="Q98" s="5"/>
      <c r="R98" s="6"/>
      <c r="S98" s="5"/>
      <c r="T98" s="5"/>
      <c r="U98" s="5"/>
      <c r="V98" s="5"/>
      <c r="W98" s="5"/>
      <c r="X98" s="5"/>
      <c r="Y98" s="6"/>
    </row>
    <row r="99" spans="3:25" x14ac:dyDescent="0.15">
      <c r="C99" s="4">
        <f t="shared" si="14"/>
        <v>68</v>
      </c>
      <c r="D99" s="5">
        <f t="shared" si="12"/>
        <v>6.7964999999999893</v>
      </c>
      <c r="E99" s="5">
        <f t="shared" si="13"/>
        <v>-0.10819034003907421</v>
      </c>
      <c r="F99" s="5">
        <f t="shared" si="10"/>
        <v>-0.10797939951081025</v>
      </c>
      <c r="G99" s="5">
        <f t="shared" si="11"/>
        <v>-0.99415313170621999</v>
      </c>
      <c r="H99" s="4"/>
      <c r="I99" s="5"/>
      <c r="J99" s="4">
        <f>-J84</f>
        <v>2</v>
      </c>
      <c r="K99" s="5">
        <f>K84</f>
        <v>1</v>
      </c>
      <c r="L99" s="6">
        <f>L84</f>
        <v>0</v>
      </c>
      <c r="M99" s="5">
        <f t="array" aca="1" ref="M99:O99" ca="1">MMULT(J99:L99,$M$19:$O$21)</f>
        <v>2</v>
      </c>
      <c r="N99" s="5">
        <f ca="1"/>
        <v>1</v>
      </c>
      <c r="O99" s="6">
        <f ca="1"/>
        <v>0</v>
      </c>
      <c r="P99" s="5">
        <f t="array" aca="1" ref="P99:R99" ca="1">MMULT(M99:O99,$P$26:$R$28)</f>
        <v>1.848076211353316</v>
      </c>
      <c r="Q99" s="5">
        <f ca="1"/>
        <v>0.95732741407753907</v>
      </c>
      <c r="R99" s="6">
        <f ca="1"/>
        <v>-2.6302354532029231</v>
      </c>
      <c r="S99" s="5"/>
      <c r="T99" s="5">
        <f ca="1">P99*$B$11</f>
        <v>1.848076211353316</v>
      </c>
      <c r="U99" s="5"/>
      <c r="V99" s="5"/>
      <c r="W99" s="5">
        <f ca="1">Q99*$B$11</f>
        <v>0.95732741407753907</v>
      </c>
      <c r="X99" s="5"/>
      <c r="Y99" s="6"/>
    </row>
    <row r="100" spans="3:25" x14ac:dyDescent="0.15">
      <c r="C100" s="4">
        <f t="shared" si="14"/>
        <v>69</v>
      </c>
      <c r="D100" s="5">
        <f t="shared" si="12"/>
        <v>6.8949999999999889</v>
      </c>
      <c r="E100" s="5">
        <f t="shared" si="13"/>
        <v>-0.15701561622301569</v>
      </c>
      <c r="F100" s="5">
        <f t="shared" si="10"/>
        <v>-0.15637123641206593</v>
      </c>
      <c r="G100" s="5">
        <f t="shared" si="11"/>
        <v>-0.98769835295142705</v>
      </c>
      <c r="H100" s="4"/>
      <c r="I100" s="5"/>
      <c r="J100" s="4">
        <f>-J85</f>
        <v>0</v>
      </c>
      <c r="K100" s="5">
        <f>K85</f>
        <v>1</v>
      </c>
      <c r="L100" s="6">
        <f>L85</f>
        <v>0</v>
      </c>
      <c r="M100" s="5">
        <f t="array" aca="1" ref="M100:O100" ca="1">MMULT(J100:L100,$M$19:$O$21)</f>
        <v>0</v>
      </c>
      <c r="N100" s="5">
        <f ca="1"/>
        <v>1</v>
      </c>
      <c r="O100" s="6">
        <f ca="1"/>
        <v>0</v>
      </c>
      <c r="P100" s="5">
        <f t="array" aca="1" ref="P100:R100" ca="1">MMULT(M100:O100,$P$26:$R$28)</f>
        <v>-0.74999999999999989</v>
      </c>
      <c r="Q100" s="5">
        <f ca="1"/>
        <v>0.44429719908903598</v>
      </c>
      <c r="R100" s="6">
        <f ca="1"/>
        <v>-1.2206965220240606</v>
      </c>
      <c r="S100" s="5"/>
      <c r="T100" s="5">
        <f ca="1">P100*$B$11</f>
        <v>-0.74999999999999989</v>
      </c>
      <c r="U100" s="5"/>
      <c r="V100" s="5"/>
      <c r="W100" s="5">
        <f ca="1">Q100*$B$11</f>
        <v>0.44429719908903598</v>
      </c>
      <c r="X100" s="5"/>
      <c r="Y100" s="6"/>
    </row>
    <row r="101" spans="3:25" x14ac:dyDescent="0.15">
      <c r="C101" s="4">
        <f t="shared" si="14"/>
        <v>70</v>
      </c>
      <c r="D101" s="5">
        <f t="shared" si="12"/>
        <v>6.9934999999999885</v>
      </c>
      <c r="E101" s="5">
        <f t="shared" si="13"/>
        <v>-0.20432373957847819</v>
      </c>
      <c r="F101" s="5">
        <f t="shared" si="10"/>
        <v>-0.20290501321266211</v>
      </c>
      <c r="G101" s="5">
        <f t="shared" si="11"/>
        <v>-0.97919842504630772</v>
      </c>
      <c r="H101" s="4"/>
      <c r="I101" s="5"/>
      <c r="J101" s="4"/>
      <c r="K101" s="5"/>
      <c r="L101" s="6"/>
      <c r="M101" s="5"/>
      <c r="N101" s="5"/>
      <c r="O101" s="6"/>
      <c r="P101" s="5"/>
      <c r="Q101" s="5"/>
      <c r="R101" s="6"/>
      <c r="S101" s="5"/>
      <c r="T101" s="5"/>
      <c r="U101" s="5"/>
      <c r="V101" s="5"/>
      <c r="W101" s="5"/>
      <c r="X101" s="5"/>
      <c r="Y101" s="6"/>
    </row>
    <row r="102" spans="3:25" x14ac:dyDescent="0.15">
      <c r="C102" s="7">
        <f t="shared" si="14"/>
        <v>71</v>
      </c>
      <c r="D102" s="8">
        <f t="shared" si="12"/>
        <v>7.0919999999999881</v>
      </c>
      <c r="E102" s="8">
        <f t="shared" si="13"/>
        <v>-0.24966322776949812</v>
      </c>
      <c r="F102" s="8">
        <f t="shared" si="10"/>
        <v>-0.24707764243354433</v>
      </c>
      <c r="G102" s="8">
        <f t="shared" si="11"/>
        <v>-0.96899568554740301</v>
      </c>
      <c r="H102" s="4"/>
      <c r="I102" s="5"/>
      <c r="J102" s="4"/>
      <c r="K102" s="5"/>
      <c r="L102" s="6"/>
      <c r="M102" s="5"/>
      <c r="N102" s="5"/>
      <c r="O102" s="6"/>
      <c r="P102" s="5"/>
      <c r="Q102" s="5"/>
      <c r="R102" s="6"/>
      <c r="S102" s="5"/>
      <c r="T102" s="5"/>
      <c r="U102" s="5"/>
      <c r="V102" s="5"/>
      <c r="W102" s="5"/>
      <c r="X102" s="5"/>
      <c r="Y102" s="6"/>
    </row>
    <row r="103" spans="3:25" x14ac:dyDescent="0.15">
      <c r="H103" s="4"/>
      <c r="I103" s="5"/>
      <c r="J103" s="4">
        <f>K54</f>
        <v>-2</v>
      </c>
      <c r="K103" s="5">
        <f>J54</f>
        <v>-2</v>
      </c>
      <c r="L103" s="6">
        <f>L54</f>
        <v>0</v>
      </c>
      <c r="M103" s="5">
        <f t="array" aca="1" ref="M103:O103" ca="1">MMULT(J103:L103,$M$19:$O$21)</f>
        <v>-2</v>
      </c>
      <c r="N103" s="5">
        <f ca="1"/>
        <v>-2</v>
      </c>
      <c r="O103" s="6">
        <f ca="1"/>
        <v>0</v>
      </c>
      <c r="P103" s="5">
        <f t="array" aca="1" ref="P103:R103" ca="1">MMULT(M103:O103,$P$26:$R$28)</f>
        <v>-1.0980762113533162</v>
      </c>
      <c r="Q103" s="5">
        <f ca="1"/>
        <v>-1.4016246131665751</v>
      </c>
      <c r="R103" s="6">
        <f ca="1"/>
        <v>3.8509319752269837</v>
      </c>
      <c r="S103" s="5"/>
      <c r="T103" s="5">
        <f ca="1">P103*$B$11</f>
        <v>-1.0980762113533162</v>
      </c>
      <c r="U103" s="5"/>
      <c r="V103" s="5"/>
      <c r="W103" s="5">
        <f ca="1">Q103*$B$11</f>
        <v>-1.4016246131665751</v>
      </c>
      <c r="X103" s="5"/>
      <c r="Y103" s="6"/>
    </row>
    <row r="104" spans="3:25" x14ac:dyDescent="0.15">
      <c r="H104" s="4"/>
      <c r="I104" s="5" t="s">
        <v>19</v>
      </c>
      <c r="J104" s="4">
        <f>K55</f>
        <v>-2</v>
      </c>
      <c r="K104" s="5">
        <f>J55</f>
        <v>2</v>
      </c>
      <c r="L104" s="6">
        <f>L55</f>
        <v>0</v>
      </c>
      <c r="M104" s="5">
        <f t="array" aca="1" ref="M104:O104" ca="1">MMULT(J104:L104,$M$19:$O$21)</f>
        <v>-2</v>
      </c>
      <c r="N104" s="5">
        <f ca="1"/>
        <v>2</v>
      </c>
      <c r="O104" s="6">
        <f ca="1"/>
        <v>0</v>
      </c>
      <c r="P104" s="5">
        <f t="array" aca="1" ref="P104:R104" ca="1">MMULT(M104:O104,$P$26:$R$28)</f>
        <v>-4.098076211353316</v>
      </c>
      <c r="Q104" s="5">
        <f ca="1"/>
        <v>0.37556418318956886</v>
      </c>
      <c r="R104" s="6">
        <f ca="1"/>
        <v>-1.0318541128692589</v>
      </c>
      <c r="S104" s="5" t="s">
        <v>19</v>
      </c>
      <c r="T104" s="5">
        <f ca="1">P104*$B$11</f>
        <v>-4.098076211353316</v>
      </c>
      <c r="U104" s="5"/>
      <c r="V104" s="5"/>
      <c r="W104" s="5">
        <f ca="1">Q104*$B$11</f>
        <v>0.37556418318956886</v>
      </c>
      <c r="X104" s="5"/>
      <c r="Y104" s="6"/>
    </row>
    <row r="105" spans="3:25" x14ac:dyDescent="0.15">
      <c r="H105" s="4"/>
      <c r="I105" s="5" t="s">
        <v>20</v>
      </c>
      <c r="J105" s="4"/>
      <c r="K105" s="5"/>
      <c r="L105" s="6"/>
      <c r="M105" s="5"/>
      <c r="N105" s="5"/>
      <c r="O105" s="6"/>
      <c r="P105" s="5"/>
      <c r="Q105" s="5"/>
      <c r="R105" s="6"/>
      <c r="S105" s="5" t="s">
        <v>20</v>
      </c>
      <c r="T105" s="5"/>
      <c r="U105" s="5"/>
      <c r="V105" s="5"/>
      <c r="W105" s="5"/>
      <c r="X105" s="5"/>
      <c r="Y105" s="6"/>
    </row>
    <row r="106" spans="3:25" x14ac:dyDescent="0.15">
      <c r="H106" s="4"/>
      <c r="I106" s="5"/>
      <c r="J106" s="4">
        <f>K57</f>
        <v>-1.5</v>
      </c>
      <c r="K106" s="5">
        <f>J57</f>
        <v>-2</v>
      </c>
      <c r="L106" s="6">
        <f>L57</f>
        <v>0</v>
      </c>
      <c r="M106" s="5">
        <f t="array" aca="1" ref="M106:O106" ca="1">MMULT(J106:L106,$M$19:$O$21)</f>
        <v>-1.5</v>
      </c>
      <c r="N106" s="5">
        <f ca="1"/>
        <v>-2</v>
      </c>
      <c r="O106" s="6">
        <f ca="1"/>
        <v>0</v>
      </c>
      <c r="P106" s="5">
        <f t="array" aca="1" ref="P106:R106" ca="1">MMULT(M106:O106,$P$26:$R$28)</f>
        <v>-0.44855715851498723</v>
      </c>
      <c r="Q106" s="5">
        <f ca="1"/>
        <v>-1.2733670594194493</v>
      </c>
      <c r="R106" s="6">
        <f ca="1"/>
        <v>3.4985472424322683</v>
      </c>
      <c r="S106" s="5"/>
      <c r="T106" s="5">
        <f ca="1">P106*$B$11</f>
        <v>-0.44855715851498723</v>
      </c>
      <c r="U106" s="5"/>
      <c r="V106" s="5"/>
      <c r="W106" s="5">
        <f ca="1">Q106*$B$11</f>
        <v>-1.2733670594194493</v>
      </c>
      <c r="X106" s="5"/>
      <c r="Y106" s="6"/>
    </row>
    <row r="107" spans="3:25" x14ac:dyDescent="0.15">
      <c r="H107" s="4"/>
      <c r="I107" s="5"/>
      <c r="J107" s="4">
        <f>K58</f>
        <v>-1.5</v>
      </c>
      <c r="K107" s="5">
        <f>J58</f>
        <v>2</v>
      </c>
      <c r="L107" s="6">
        <f>L58</f>
        <v>0</v>
      </c>
      <c r="M107" s="5">
        <f t="array" aca="1" ref="M107:O107" ca="1">MMULT(J107:L107,$M$19:$O$21)</f>
        <v>-1.5</v>
      </c>
      <c r="N107" s="5">
        <f ca="1"/>
        <v>2</v>
      </c>
      <c r="O107" s="6">
        <f ca="1"/>
        <v>0</v>
      </c>
      <c r="P107" s="5">
        <f t="array" aca="1" ref="P107:R107" ca="1">MMULT(M107:O107,$P$26:$R$28)</f>
        <v>-3.448557158514987</v>
      </c>
      <c r="Q107" s="5">
        <f ca="1"/>
        <v>0.50382173693669463</v>
      </c>
      <c r="R107" s="6">
        <f ca="1"/>
        <v>-1.3842388456639745</v>
      </c>
      <c r="S107" s="5"/>
      <c r="T107" s="5">
        <f ca="1">P107*$B$11</f>
        <v>-3.448557158514987</v>
      </c>
      <c r="U107" s="5"/>
      <c r="V107" s="5"/>
      <c r="W107" s="5">
        <f ca="1">Q107*$B$11</f>
        <v>0.50382173693669463</v>
      </c>
      <c r="X107" s="5"/>
      <c r="Y107" s="6"/>
    </row>
    <row r="108" spans="3:25" x14ac:dyDescent="0.15">
      <c r="H108" s="4"/>
      <c r="I108" s="5"/>
      <c r="J108" s="4"/>
      <c r="K108" s="5"/>
      <c r="L108" s="6"/>
      <c r="M108" s="5"/>
      <c r="N108" s="5"/>
      <c r="O108" s="6"/>
      <c r="P108" s="5"/>
      <c r="Q108" s="5"/>
      <c r="R108" s="6"/>
      <c r="S108" s="5"/>
      <c r="T108" s="5"/>
      <c r="U108" s="5"/>
      <c r="V108" s="5"/>
      <c r="W108" s="5"/>
      <c r="X108" s="5"/>
      <c r="Y108" s="6"/>
    </row>
    <row r="109" spans="3:25" x14ac:dyDescent="0.15">
      <c r="H109" s="4"/>
      <c r="I109" s="5"/>
      <c r="J109" s="4">
        <f>K60</f>
        <v>-1</v>
      </c>
      <c r="K109" s="5">
        <f>J60</f>
        <v>-2</v>
      </c>
      <c r="L109" s="6">
        <f>L60</f>
        <v>0</v>
      </c>
      <c r="M109" s="5">
        <f t="array" aca="1" ref="M109:O109" ca="1">MMULT(J109:L109,$M$19:$O$21)</f>
        <v>-1</v>
      </c>
      <c r="N109" s="5">
        <f ca="1"/>
        <v>-2</v>
      </c>
      <c r="O109" s="6">
        <f ca="1"/>
        <v>0</v>
      </c>
      <c r="P109" s="5">
        <f t="array" aca="1" ref="P109:R109" ca="1">MMULT(M109:O109,$P$26:$R$28)</f>
        <v>0.20096189432334177</v>
      </c>
      <c r="Q109" s="5">
        <f ca="1"/>
        <v>-1.1451095056723235</v>
      </c>
      <c r="R109" s="6">
        <f ca="1"/>
        <v>3.1461625096375525</v>
      </c>
      <c r="S109" s="5"/>
      <c r="T109" s="5">
        <f ca="1">P109*$B$11</f>
        <v>0.20096189432334177</v>
      </c>
      <c r="U109" s="5"/>
      <c r="V109" s="5"/>
      <c r="W109" s="5">
        <f ca="1">Q109*$B$11</f>
        <v>-1.1451095056723235</v>
      </c>
      <c r="X109" s="5"/>
      <c r="Y109" s="6"/>
    </row>
    <row r="110" spans="3:25" x14ac:dyDescent="0.15">
      <c r="H110" s="4"/>
      <c r="I110" s="5"/>
      <c r="J110" s="4">
        <f>K61</f>
        <v>-1</v>
      </c>
      <c r="K110" s="5">
        <f>J61</f>
        <v>2</v>
      </c>
      <c r="L110" s="6">
        <f>L61</f>
        <v>0</v>
      </c>
      <c r="M110" s="5">
        <f t="array" aca="1" ref="M110:O110" ca="1">MMULT(J110:L110,$M$19:$O$21)</f>
        <v>-1</v>
      </c>
      <c r="N110" s="5">
        <f ca="1"/>
        <v>2</v>
      </c>
      <c r="O110" s="6">
        <f ca="1"/>
        <v>0</v>
      </c>
      <c r="P110" s="5">
        <f t="array" aca="1" ref="P110:R110" ca="1">MMULT(M110:O110,$P$26:$R$28)</f>
        <v>-2.799038105676658</v>
      </c>
      <c r="Q110" s="5">
        <f ca="1"/>
        <v>0.63207929068382041</v>
      </c>
      <c r="R110" s="6">
        <f ca="1"/>
        <v>-1.7366235784586901</v>
      </c>
      <c r="S110" s="5"/>
      <c r="T110" s="5">
        <f ca="1">P110*$B$11</f>
        <v>-2.799038105676658</v>
      </c>
      <c r="U110" s="5"/>
      <c r="V110" s="5"/>
      <c r="W110" s="5">
        <f ca="1">Q110*$B$11</f>
        <v>0.63207929068382041</v>
      </c>
      <c r="X110" s="5"/>
      <c r="Y110" s="6"/>
    </row>
    <row r="111" spans="3:25" x14ac:dyDescent="0.15">
      <c r="H111" s="4"/>
      <c r="I111" s="5"/>
      <c r="J111" s="4"/>
      <c r="K111" s="5"/>
      <c r="L111" s="6"/>
      <c r="M111" s="5"/>
      <c r="N111" s="5"/>
      <c r="O111" s="6"/>
      <c r="P111" s="5"/>
      <c r="Q111" s="5"/>
      <c r="R111" s="6"/>
      <c r="S111" s="5"/>
      <c r="T111" s="5"/>
      <c r="U111" s="5"/>
      <c r="V111" s="5"/>
      <c r="W111" s="5"/>
      <c r="X111" s="5"/>
      <c r="Y111" s="6"/>
    </row>
    <row r="112" spans="3:25" x14ac:dyDescent="0.15">
      <c r="H112" s="4"/>
      <c r="I112" s="5"/>
      <c r="J112" s="4">
        <f>K63</f>
        <v>2</v>
      </c>
      <c r="K112" s="5">
        <f>J63</f>
        <v>-2</v>
      </c>
      <c r="L112" s="6">
        <f>L63</f>
        <v>0</v>
      </c>
      <c r="M112" s="5">
        <f t="array" aca="1" ref="M112:O112" ca="1">MMULT(J112:L112,$M$19:$O$21)</f>
        <v>2</v>
      </c>
      <c r="N112" s="5">
        <f ca="1"/>
        <v>-2</v>
      </c>
      <c r="O112" s="6">
        <f ca="1"/>
        <v>0</v>
      </c>
      <c r="P112" s="5">
        <f t="array" aca="1" ref="P112:R112" ca="1">MMULT(M112:O112,$P$26:$R$28)</f>
        <v>4.098076211353316</v>
      </c>
      <c r="Q112" s="5">
        <f ca="1"/>
        <v>-0.37556418318956886</v>
      </c>
      <c r="R112" s="6">
        <f ca="1"/>
        <v>1.0318541128692589</v>
      </c>
      <c r="S112" s="5"/>
      <c r="T112" s="5">
        <f ca="1">P112*$B$11</f>
        <v>4.098076211353316</v>
      </c>
      <c r="U112" s="5"/>
      <c r="V112" s="5"/>
      <c r="W112" s="5">
        <f ca="1">Q112*$B$11</f>
        <v>-0.37556418318956886</v>
      </c>
      <c r="X112" s="5"/>
      <c r="Y112" s="6"/>
    </row>
    <row r="113" spans="8:25" x14ac:dyDescent="0.15">
      <c r="H113" s="4"/>
      <c r="I113" s="5"/>
      <c r="J113" s="4">
        <f>K64</f>
        <v>2</v>
      </c>
      <c r="K113" s="5">
        <f>J64</f>
        <v>2</v>
      </c>
      <c r="L113" s="6">
        <f>L64</f>
        <v>0</v>
      </c>
      <c r="M113" s="5">
        <f t="array" aca="1" ref="M113:O113" ca="1">MMULT(J113:L113,$M$19:$O$21)</f>
        <v>2</v>
      </c>
      <c r="N113" s="5">
        <f ca="1"/>
        <v>2</v>
      </c>
      <c r="O113" s="6">
        <f ca="1"/>
        <v>0</v>
      </c>
      <c r="P113" s="5">
        <f t="array" aca="1" ref="P113:R113" ca="1">MMULT(M113:O113,$P$26:$R$28)</f>
        <v>1.0980762113533162</v>
      </c>
      <c r="Q113" s="5">
        <f ca="1"/>
        <v>1.4016246131665751</v>
      </c>
      <c r="R113" s="6">
        <f ca="1"/>
        <v>-3.8509319752269837</v>
      </c>
      <c r="S113" s="5"/>
      <c r="T113" s="5">
        <f ca="1">P113*$B$11</f>
        <v>1.0980762113533162</v>
      </c>
      <c r="U113" s="5"/>
      <c r="V113" s="5"/>
      <c r="W113" s="5">
        <f ca="1">Q113*$B$11</f>
        <v>1.4016246131665751</v>
      </c>
      <c r="X113" s="5"/>
      <c r="Y113" s="6"/>
    </row>
    <row r="114" spans="8:25" x14ac:dyDescent="0.15">
      <c r="H114" s="4"/>
      <c r="I114" s="5"/>
      <c r="J114" s="4"/>
      <c r="K114" s="5"/>
      <c r="L114" s="6"/>
      <c r="M114" s="5"/>
      <c r="N114" s="5"/>
      <c r="O114" s="6"/>
      <c r="P114" s="5"/>
      <c r="Q114" s="5"/>
      <c r="R114" s="6"/>
      <c r="S114" s="5"/>
      <c r="T114" s="5"/>
      <c r="U114" s="5"/>
      <c r="V114" s="5"/>
      <c r="W114" s="5"/>
      <c r="X114" s="5"/>
      <c r="Y114" s="6"/>
    </row>
    <row r="115" spans="8:25" x14ac:dyDescent="0.15">
      <c r="H115" s="4"/>
      <c r="I115" s="5"/>
      <c r="J115" s="4">
        <f>K66</f>
        <v>1.5</v>
      </c>
      <c r="K115" s="5">
        <f>J66</f>
        <v>-2</v>
      </c>
      <c r="L115" s="6">
        <f>L66</f>
        <v>0</v>
      </c>
      <c r="M115" s="5">
        <f t="array" aca="1" ref="M115:O115" ca="1">MMULT(J115:L115,$M$19:$O$21)</f>
        <v>1.5</v>
      </c>
      <c r="N115" s="5">
        <f ca="1"/>
        <v>-2</v>
      </c>
      <c r="O115" s="6">
        <f ca="1"/>
        <v>0</v>
      </c>
      <c r="P115" s="5">
        <f t="array" aca="1" ref="P115:R115" ca="1">MMULT(M115:O115,$P$26:$R$28)</f>
        <v>3.448557158514987</v>
      </c>
      <c r="Q115" s="5">
        <f ca="1"/>
        <v>-0.50382173693669463</v>
      </c>
      <c r="R115" s="6">
        <f ca="1"/>
        <v>1.3842388456639745</v>
      </c>
      <c r="S115" s="5"/>
      <c r="T115" s="5">
        <f ca="1">P115*$B$11</f>
        <v>3.448557158514987</v>
      </c>
      <c r="U115" s="5"/>
      <c r="V115" s="5"/>
      <c r="W115" s="5">
        <f ca="1">Q115*$B$11</f>
        <v>-0.50382173693669463</v>
      </c>
      <c r="X115" s="5"/>
      <c r="Y115" s="6"/>
    </row>
    <row r="116" spans="8:25" x14ac:dyDescent="0.15">
      <c r="H116" s="4"/>
      <c r="I116" s="5"/>
      <c r="J116" s="4">
        <f>K67</f>
        <v>1.5</v>
      </c>
      <c r="K116" s="5">
        <f>J67</f>
        <v>2</v>
      </c>
      <c r="L116" s="6">
        <f>L67</f>
        <v>0</v>
      </c>
      <c r="M116" s="5">
        <f t="array" aca="1" ref="M116:O116" ca="1">MMULT(J116:L116,$M$19:$O$21)</f>
        <v>1.5</v>
      </c>
      <c r="N116" s="5">
        <f ca="1"/>
        <v>2</v>
      </c>
      <c r="O116" s="6">
        <f ca="1"/>
        <v>0</v>
      </c>
      <c r="P116" s="5">
        <f t="array" aca="1" ref="P116:R116" ca="1">MMULT(M116:O116,$P$26:$R$28)</f>
        <v>0.44855715851498723</v>
      </c>
      <c r="Q116" s="5">
        <f ca="1"/>
        <v>1.2733670594194493</v>
      </c>
      <c r="R116" s="6">
        <f ca="1"/>
        <v>-3.4985472424322683</v>
      </c>
      <c r="S116" s="5"/>
      <c r="T116" s="5">
        <f ca="1">P116*$B$11</f>
        <v>0.44855715851498723</v>
      </c>
      <c r="U116" s="5"/>
      <c r="V116" s="5"/>
      <c r="W116" s="5">
        <f ca="1">Q116*$B$11</f>
        <v>1.2733670594194493</v>
      </c>
      <c r="X116" s="5"/>
      <c r="Y116" s="6"/>
    </row>
    <row r="117" spans="8:25" x14ac:dyDescent="0.15">
      <c r="H117" s="4"/>
      <c r="I117" s="5"/>
      <c r="J117" s="4"/>
      <c r="K117" s="5"/>
      <c r="L117" s="6"/>
      <c r="M117" s="5"/>
      <c r="N117" s="5"/>
      <c r="O117" s="6"/>
      <c r="P117" s="5"/>
      <c r="Q117" s="5"/>
      <c r="R117" s="6"/>
      <c r="S117" s="5"/>
      <c r="T117" s="5"/>
      <c r="U117" s="5"/>
      <c r="V117" s="5"/>
      <c r="W117" s="5"/>
      <c r="X117" s="5"/>
      <c r="Y117" s="6"/>
    </row>
    <row r="118" spans="8:25" x14ac:dyDescent="0.15">
      <c r="H118" s="4"/>
      <c r="I118" s="5"/>
      <c r="J118" s="4">
        <f>K69</f>
        <v>1</v>
      </c>
      <c r="K118" s="5">
        <f>J69</f>
        <v>-2</v>
      </c>
      <c r="L118" s="6">
        <f>L69</f>
        <v>0</v>
      </c>
      <c r="M118" s="5">
        <f t="array" aca="1" ref="M118:O118" ca="1">MMULT(J118:L118,$M$19:$O$21)</f>
        <v>1</v>
      </c>
      <c r="N118" s="5">
        <f ca="1"/>
        <v>-2</v>
      </c>
      <c r="O118" s="6">
        <f ca="1"/>
        <v>0</v>
      </c>
      <c r="P118" s="5">
        <f t="array" aca="1" ref="P118:R118" ca="1">MMULT(M118:O118,$P$26:$R$28)</f>
        <v>2.799038105676658</v>
      </c>
      <c r="Q118" s="5">
        <f ca="1"/>
        <v>-0.63207929068382041</v>
      </c>
      <c r="R118" s="6">
        <f ca="1"/>
        <v>1.7366235784586901</v>
      </c>
      <c r="S118" s="5"/>
      <c r="T118" s="5">
        <f ca="1">P118*$B$11</f>
        <v>2.799038105676658</v>
      </c>
      <c r="U118" s="5"/>
      <c r="V118" s="5"/>
      <c r="W118" s="5">
        <f ca="1">Q118*$B$11</f>
        <v>-0.63207929068382041</v>
      </c>
      <c r="X118" s="5"/>
      <c r="Y118" s="6"/>
    </row>
    <row r="119" spans="8:25" x14ac:dyDescent="0.15">
      <c r="H119" s="4"/>
      <c r="I119" s="5"/>
      <c r="J119" s="4">
        <f>K70</f>
        <v>1</v>
      </c>
      <c r="K119" s="5">
        <f>J70</f>
        <v>2</v>
      </c>
      <c r="L119" s="6">
        <f>L70</f>
        <v>0</v>
      </c>
      <c r="M119" s="5">
        <f t="array" aca="1" ref="M119:O119" ca="1">MMULT(J119:L119,$M$19:$O$21)</f>
        <v>1</v>
      </c>
      <c r="N119" s="5">
        <f ca="1"/>
        <v>2</v>
      </c>
      <c r="O119" s="6">
        <f ca="1"/>
        <v>0</v>
      </c>
      <c r="P119" s="5">
        <f t="array" aca="1" ref="P119:R119" ca="1">MMULT(M119:O119,$P$26:$R$28)</f>
        <v>-0.20096189432334177</v>
      </c>
      <c r="Q119" s="5">
        <f ca="1"/>
        <v>1.1451095056723235</v>
      </c>
      <c r="R119" s="6">
        <f ca="1"/>
        <v>-3.1461625096375525</v>
      </c>
      <c r="S119" s="5"/>
      <c r="T119" s="5">
        <f ca="1">P119*$B$11</f>
        <v>-0.20096189432334177</v>
      </c>
      <c r="U119" s="5"/>
      <c r="V119" s="5"/>
      <c r="W119" s="5">
        <f ca="1">Q119*$B$11</f>
        <v>1.1451095056723235</v>
      </c>
      <c r="X119" s="5"/>
      <c r="Y119" s="6"/>
    </row>
    <row r="120" spans="8:25" x14ac:dyDescent="0.15">
      <c r="H120" s="4"/>
      <c r="I120" s="5"/>
      <c r="J120" s="4"/>
      <c r="K120" s="5"/>
      <c r="L120" s="6"/>
      <c r="M120" s="5"/>
      <c r="N120" s="5"/>
      <c r="O120" s="6"/>
      <c r="P120" s="5"/>
      <c r="Q120" s="5"/>
      <c r="R120" s="6"/>
      <c r="S120" s="5"/>
      <c r="T120" s="5"/>
      <c r="U120" s="5"/>
      <c r="V120" s="5"/>
      <c r="W120" s="5"/>
      <c r="X120" s="5"/>
      <c r="Y120" s="6"/>
    </row>
    <row r="121" spans="8:25" x14ac:dyDescent="0.15">
      <c r="H121" s="4"/>
      <c r="I121" s="5" t="s">
        <v>21</v>
      </c>
      <c r="J121" s="4">
        <f>K72</f>
        <v>-1</v>
      </c>
      <c r="K121" s="5">
        <f>J72</f>
        <v>-2</v>
      </c>
      <c r="L121" s="6">
        <f>L72</f>
        <v>0</v>
      </c>
      <c r="M121" s="5">
        <f t="array" aca="1" ref="M121:O121" ca="1">MMULT(J121:L121,$M$19:$O$21)</f>
        <v>-1</v>
      </c>
      <c r="N121" s="5">
        <f ca="1"/>
        <v>-2</v>
      </c>
      <c r="O121" s="6">
        <f ca="1"/>
        <v>0</v>
      </c>
      <c r="P121" s="5">
        <f t="array" aca="1" ref="P121:R121" ca="1">MMULT(M121:O121,$P$26:$R$28)</f>
        <v>0.20096189432334177</v>
      </c>
      <c r="Q121" s="5">
        <f ca="1"/>
        <v>-1.1451095056723235</v>
      </c>
      <c r="R121" s="6">
        <f ca="1"/>
        <v>3.1461625096375525</v>
      </c>
      <c r="S121" s="5" t="s">
        <v>21</v>
      </c>
      <c r="T121" s="5">
        <f ca="1">P121*$B$11</f>
        <v>0.20096189432334177</v>
      </c>
      <c r="U121" s="5"/>
      <c r="V121" s="5"/>
      <c r="W121" s="5">
        <f ca="1">Q121*$B$11</f>
        <v>-1.1451095056723235</v>
      </c>
      <c r="X121" s="5"/>
      <c r="Y121" s="6"/>
    </row>
    <row r="122" spans="8:25" x14ac:dyDescent="0.15">
      <c r="H122" s="4"/>
      <c r="I122" s="5" t="s">
        <v>24</v>
      </c>
      <c r="J122" s="4">
        <f>K73</f>
        <v>-1</v>
      </c>
      <c r="K122" s="5">
        <f>J73</f>
        <v>0</v>
      </c>
      <c r="L122" s="6">
        <f>L73</f>
        <v>0</v>
      </c>
      <c r="M122" s="5">
        <f t="array" aca="1" ref="M122:O122" ca="1">MMULT(J122:L122,$M$19:$O$21)</f>
        <v>-1</v>
      </c>
      <c r="N122" s="5">
        <f ca="1"/>
        <v>0</v>
      </c>
      <c r="O122" s="6">
        <f ca="1"/>
        <v>0</v>
      </c>
      <c r="P122" s="5">
        <f t="array" aca="1" ref="P122:R122" ca="1">MMULT(M122:O122,$P$26:$R$28)</f>
        <v>-1.299038105676658</v>
      </c>
      <c r="Q122" s="5">
        <f ca="1"/>
        <v>-0.25651510749425155</v>
      </c>
      <c r="R122" s="6">
        <f ca="1"/>
        <v>0.70476946558943121</v>
      </c>
      <c r="S122" s="5" t="s">
        <v>24</v>
      </c>
      <c r="T122" s="5">
        <f ca="1">P122*$B$11</f>
        <v>-1.299038105676658</v>
      </c>
      <c r="U122" s="5"/>
      <c r="V122" s="5"/>
      <c r="W122" s="5">
        <f ca="1">Q122*$B$11</f>
        <v>-0.25651510749425155</v>
      </c>
      <c r="X122" s="5"/>
      <c r="Y122" s="6"/>
    </row>
    <row r="123" spans="8:25" x14ac:dyDescent="0.15">
      <c r="H123" s="4"/>
      <c r="I123" s="5"/>
      <c r="J123" s="4"/>
      <c r="K123" s="5"/>
      <c r="L123" s="6"/>
      <c r="M123" s="5"/>
      <c r="N123" s="5"/>
      <c r="O123" s="6"/>
      <c r="P123" s="5"/>
      <c r="Q123" s="5"/>
      <c r="R123" s="6"/>
      <c r="S123" s="5"/>
      <c r="T123" s="5"/>
      <c r="U123" s="5"/>
      <c r="V123" s="5"/>
      <c r="W123" s="5"/>
      <c r="X123" s="5"/>
      <c r="Y123" s="6"/>
    </row>
    <row r="124" spans="8:25" x14ac:dyDescent="0.15">
      <c r="H124" s="4"/>
      <c r="I124" s="5"/>
      <c r="J124" s="4">
        <f>K75</f>
        <v>-0.5</v>
      </c>
      <c r="K124" s="5">
        <f>J75</f>
        <v>-2</v>
      </c>
      <c r="L124" s="6">
        <f>L75</f>
        <v>0</v>
      </c>
      <c r="M124" s="5">
        <f t="array" aca="1" ref="M124:O124" ca="1">MMULT(J124:L124,$M$19:$O$21)</f>
        <v>-0.5</v>
      </c>
      <c r="N124" s="5">
        <f ca="1"/>
        <v>-2</v>
      </c>
      <c r="O124" s="6">
        <f ca="1"/>
        <v>0</v>
      </c>
      <c r="P124" s="5">
        <f t="array" aca="1" ref="P124:R124" ca="1">MMULT(M124:O124,$P$26:$R$28)</f>
        <v>0.85048094716167078</v>
      </c>
      <c r="Q124" s="5">
        <f ca="1"/>
        <v>-1.0168519519251977</v>
      </c>
      <c r="R124" s="6">
        <f ca="1"/>
        <v>2.7937777768428367</v>
      </c>
      <c r="S124" s="5"/>
      <c r="T124" s="5">
        <f ca="1">P124*$B$11</f>
        <v>0.85048094716167078</v>
      </c>
      <c r="U124" s="5"/>
      <c r="V124" s="5"/>
      <c r="W124" s="5">
        <f ca="1">Q124*$B$11</f>
        <v>-1.0168519519251977</v>
      </c>
      <c r="X124" s="5"/>
      <c r="Y124" s="6"/>
    </row>
    <row r="125" spans="8:25" x14ac:dyDescent="0.15">
      <c r="H125" s="4"/>
      <c r="I125" s="5"/>
      <c r="J125" s="4">
        <f>K76</f>
        <v>-0.5</v>
      </c>
      <c r="K125" s="5">
        <f>J76</f>
        <v>-0.8660254037844386</v>
      </c>
      <c r="L125" s="6">
        <f>L76</f>
        <v>0</v>
      </c>
      <c r="M125" s="5">
        <f t="array" aca="1" ref="M125:O125" ca="1">MMULT(J125:L125,$M$19:$O$21)</f>
        <v>-0.5</v>
      </c>
      <c r="N125" s="5">
        <f ca="1"/>
        <v>-0.8660254037844386</v>
      </c>
      <c r="O125" s="6">
        <f ca="1"/>
        <v>0</v>
      </c>
      <c r="P125" s="5">
        <f t="array" aca="1" ref="P125:R125" ca="1">MMULT(M125:O125,$P$26:$R$28)</f>
        <v>-1.1102230246251565E-16</v>
      </c>
      <c r="Q125" s="5">
        <f ca="1"/>
        <v>-0.51303021498850332</v>
      </c>
      <c r="R125" s="6">
        <f ca="1"/>
        <v>1.4095389311788626</v>
      </c>
      <c r="S125" s="5"/>
      <c r="T125" s="5">
        <f ca="1">P125*$B$11</f>
        <v>-1.1102230246251565E-16</v>
      </c>
      <c r="U125" s="5"/>
      <c r="V125" s="5"/>
      <c r="W125" s="5">
        <f ca="1">Q125*$B$11</f>
        <v>-0.51303021498850332</v>
      </c>
      <c r="X125" s="5"/>
      <c r="Y125" s="6"/>
    </row>
    <row r="126" spans="8:25" x14ac:dyDescent="0.15">
      <c r="H126" s="4"/>
      <c r="I126" s="5"/>
      <c r="J126" s="4"/>
      <c r="K126" s="5"/>
      <c r="L126" s="6"/>
      <c r="M126" s="5"/>
      <c r="N126" s="5"/>
      <c r="O126" s="6"/>
      <c r="P126" s="5"/>
      <c r="Q126" s="5"/>
      <c r="R126" s="6"/>
      <c r="S126" s="5"/>
      <c r="T126" s="5"/>
      <c r="U126" s="5"/>
      <c r="V126" s="5"/>
      <c r="W126" s="5"/>
      <c r="X126" s="5"/>
      <c r="Y126" s="6"/>
    </row>
    <row r="127" spans="8:25" x14ac:dyDescent="0.15">
      <c r="H127" s="4"/>
      <c r="I127" s="5"/>
      <c r="J127" s="4">
        <f>K78</f>
        <v>0</v>
      </c>
      <c r="K127" s="5">
        <f>J78</f>
        <v>-2</v>
      </c>
      <c r="L127" s="6">
        <f>L78</f>
        <v>0</v>
      </c>
      <c r="M127" s="5">
        <f t="array" aca="1" ref="M127:O127" ca="1">MMULT(J127:L127,$M$19:$O$21)</f>
        <v>0</v>
      </c>
      <c r="N127" s="5">
        <f ca="1"/>
        <v>-2</v>
      </c>
      <c r="O127" s="6">
        <f ca="1"/>
        <v>0</v>
      </c>
      <c r="P127" s="5">
        <f t="array" aca="1" ref="P127:R127" ca="1">MMULT(M127:O127,$P$26:$R$28)</f>
        <v>1.4999999999999998</v>
      </c>
      <c r="Q127" s="5">
        <f ca="1"/>
        <v>-0.88859439817807195</v>
      </c>
      <c r="R127" s="6">
        <f ca="1"/>
        <v>2.4413930440481213</v>
      </c>
      <c r="S127" s="5"/>
      <c r="T127" s="5">
        <f ca="1">P127*$B$11</f>
        <v>1.4999999999999998</v>
      </c>
      <c r="U127" s="5"/>
      <c r="V127" s="5"/>
      <c r="W127" s="5">
        <f ca="1">Q127*$B$11</f>
        <v>-0.88859439817807195</v>
      </c>
      <c r="X127" s="5"/>
      <c r="Y127" s="6"/>
    </row>
    <row r="128" spans="8:25" x14ac:dyDescent="0.15">
      <c r="H128" s="4"/>
      <c r="I128" s="5"/>
      <c r="J128" s="4">
        <f>K79</f>
        <v>0</v>
      </c>
      <c r="K128" s="5">
        <f>J79</f>
        <v>-1</v>
      </c>
      <c r="L128" s="6">
        <f>L79</f>
        <v>0</v>
      </c>
      <c r="M128" s="5">
        <f t="array" aca="1" ref="M128:O128" ca="1">MMULT(J128:L128,$M$19:$O$21)</f>
        <v>0</v>
      </c>
      <c r="N128" s="5">
        <f ca="1"/>
        <v>-1</v>
      </c>
      <c r="O128" s="6">
        <f ca="1"/>
        <v>0</v>
      </c>
      <c r="P128" s="5">
        <f t="array" aca="1" ref="P128:R128" ca="1">MMULT(M128:O128,$P$26:$R$28)</f>
        <v>0.74999999999999989</v>
      </c>
      <c r="Q128" s="5">
        <f ca="1"/>
        <v>-0.44429719908903598</v>
      </c>
      <c r="R128" s="6">
        <f ca="1"/>
        <v>1.2206965220240606</v>
      </c>
      <c r="S128" s="5"/>
      <c r="T128" s="5">
        <f ca="1">P128*$B$11</f>
        <v>0.74999999999999989</v>
      </c>
      <c r="U128" s="5"/>
      <c r="V128" s="5"/>
      <c r="W128" s="5">
        <f ca="1">Q128*$B$11</f>
        <v>-0.44429719908903598</v>
      </c>
      <c r="X128" s="5"/>
      <c r="Y128" s="6"/>
    </row>
    <row r="129" spans="8:25" x14ac:dyDescent="0.15">
      <c r="H129" s="4"/>
      <c r="I129" s="5"/>
      <c r="J129" s="4"/>
      <c r="K129" s="5"/>
      <c r="L129" s="6"/>
      <c r="M129" s="5"/>
      <c r="N129" s="5"/>
      <c r="O129" s="6"/>
      <c r="P129" s="5"/>
      <c r="Q129" s="5"/>
      <c r="R129" s="6"/>
      <c r="S129" s="5"/>
      <c r="T129" s="5"/>
      <c r="U129" s="5"/>
      <c r="V129" s="5"/>
      <c r="W129" s="5"/>
      <c r="X129" s="5"/>
      <c r="Y129" s="6"/>
    </row>
    <row r="130" spans="8:25" x14ac:dyDescent="0.15">
      <c r="H130" s="4"/>
      <c r="I130" s="5"/>
      <c r="J130" s="4">
        <f>K81</f>
        <v>0.5</v>
      </c>
      <c r="K130" s="5">
        <f>J81</f>
        <v>-2</v>
      </c>
      <c r="L130" s="6">
        <f>L81</f>
        <v>0</v>
      </c>
      <c r="M130" s="5">
        <f t="array" aca="1" ref="M130:O130" ca="1">MMULT(J130:L130,$M$19:$O$21)</f>
        <v>0.5</v>
      </c>
      <c r="N130" s="5">
        <f ca="1"/>
        <v>-2</v>
      </c>
      <c r="O130" s="6">
        <f ca="1"/>
        <v>0</v>
      </c>
      <c r="P130" s="5">
        <f t="array" aca="1" ref="P130:R130" ca="1">MMULT(M130:O130,$P$26:$R$28)</f>
        <v>2.149519052838329</v>
      </c>
      <c r="Q130" s="5">
        <f ca="1"/>
        <v>-0.76033684443094618</v>
      </c>
      <c r="R130" s="6">
        <f ca="1"/>
        <v>2.0890083112534059</v>
      </c>
      <c r="S130" s="5"/>
      <c r="T130" s="5">
        <f ca="1">P130*$B$11</f>
        <v>2.149519052838329</v>
      </c>
      <c r="U130" s="5"/>
      <c r="V130" s="5"/>
      <c r="W130" s="5">
        <f ca="1">Q130*$B$11</f>
        <v>-0.76033684443094618</v>
      </c>
      <c r="X130" s="5"/>
      <c r="Y130" s="6"/>
    </row>
    <row r="131" spans="8:25" x14ac:dyDescent="0.15">
      <c r="H131" s="4"/>
      <c r="I131" s="5"/>
      <c r="J131" s="4">
        <f>K82</f>
        <v>0.5</v>
      </c>
      <c r="K131" s="5">
        <f>J82</f>
        <v>-0.8660254037844386</v>
      </c>
      <c r="L131" s="6">
        <f>L82</f>
        <v>0</v>
      </c>
      <c r="M131" s="5">
        <f t="array" aca="1" ref="M131:O131" ca="1">MMULT(J131:L131,$M$19:$O$21)</f>
        <v>0.5</v>
      </c>
      <c r="N131" s="5">
        <f ca="1"/>
        <v>-0.8660254037844386</v>
      </c>
      <c r="O131" s="6">
        <f ca="1"/>
        <v>0</v>
      </c>
      <c r="P131" s="5">
        <f t="array" aca="1" ref="P131:R131" ca="1">MMULT(M131:O131,$P$26:$R$28)</f>
        <v>1.299038105676658</v>
      </c>
      <c r="Q131" s="5">
        <f ca="1"/>
        <v>-0.25651510749425172</v>
      </c>
      <c r="R131" s="6">
        <f ca="1"/>
        <v>0.70476946558943143</v>
      </c>
      <c r="S131" s="5"/>
      <c r="T131" s="5">
        <f ca="1">P131*$B$11</f>
        <v>1.299038105676658</v>
      </c>
      <c r="U131" s="5"/>
      <c r="V131" s="5"/>
      <c r="W131" s="5">
        <f ca="1">Q131*$B$11</f>
        <v>-0.25651510749425172</v>
      </c>
      <c r="X131" s="5"/>
      <c r="Y131" s="6"/>
    </row>
    <row r="132" spans="8:25" x14ac:dyDescent="0.15">
      <c r="H132" s="4"/>
      <c r="I132" s="5"/>
      <c r="J132" s="4"/>
      <c r="K132" s="5"/>
      <c r="L132" s="6"/>
      <c r="M132" s="5"/>
      <c r="N132" s="5"/>
      <c r="O132" s="6"/>
      <c r="P132" s="5"/>
      <c r="Q132" s="5"/>
      <c r="R132" s="6"/>
      <c r="S132" s="5"/>
      <c r="T132" s="5"/>
      <c r="U132" s="5"/>
      <c r="V132" s="5"/>
      <c r="W132" s="5"/>
      <c r="X132" s="5"/>
      <c r="Y132" s="6"/>
    </row>
    <row r="133" spans="8:25" x14ac:dyDescent="0.15">
      <c r="H133" s="4"/>
      <c r="I133" s="5"/>
      <c r="J133" s="4">
        <f>K84</f>
        <v>1</v>
      </c>
      <c r="K133" s="5">
        <f>J84</f>
        <v>-2</v>
      </c>
      <c r="L133" s="6">
        <f>L84</f>
        <v>0</v>
      </c>
      <c r="M133" s="5">
        <f t="array" aca="1" ref="M133:O133" ca="1">MMULT(J133:L133,$M$19:$O$21)</f>
        <v>1</v>
      </c>
      <c r="N133" s="5">
        <f ca="1"/>
        <v>-2</v>
      </c>
      <c r="O133" s="6">
        <f ca="1"/>
        <v>0</v>
      </c>
      <c r="P133" s="5">
        <f t="array" aca="1" ref="P133:R133" ca="1">MMULT(M133:O133,$P$26:$R$28)</f>
        <v>2.799038105676658</v>
      </c>
      <c r="Q133" s="5">
        <f ca="1"/>
        <v>-0.63207929068382041</v>
      </c>
      <c r="R133" s="6">
        <f ca="1"/>
        <v>1.7366235784586901</v>
      </c>
      <c r="S133" s="5"/>
      <c r="T133" s="5">
        <f ca="1">P133*$B$11</f>
        <v>2.799038105676658</v>
      </c>
      <c r="U133" s="5"/>
      <c r="V133" s="5"/>
      <c r="W133" s="5">
        <f ca="1">Q133*$B$11</f>
        <v>-0.63207929068382041</v>
      </c>
      <c r="X133" s="5"/>
      <c r="Y133" s="6"/>
    </row>
    <row r="134" spans="8:25" x14ac:dyDescent="0.15">
      <c r="H134" s="4"/>
      <c r="I134" s="5"/>
      <c r="J134" s="4">
        <f>K85</f>
        <v>1</v>
      </c>
      <c r="K134" s="5">
        <f>J85</f>
        <v>0</v>
      </c>
      <c r="L134" s="6">
        <f>L85</f>
        <v>0</v>
      </c>
      <c r="M134" s="5">
        <f t="array" aca="1" ref="M134:O134" ca="1">MMULT(J134:L134,$M$19:$O$21)</f>
        <v>1</v>
      </c>
      <c r="N134" s="5">
        <f ca="1"/>
        <v>0</v>
      </c>
      <c r="O134" s="6">
        <f ca="1"/>
        <v>0</v>
      </c>
      <c r="P134" s="5">
        <f t="array" aca="1" ref="P134:R134" ca="1">MMULT(M134:O134,$P$26:$R$28)</f>
        <v>1.299038105676658</v>
      </c>
      <c r="Q134" s="5">
        <f ca="1"/>
        <v>0.25651510749425155</v>
      </c>
      <c r="R134" s="6">
        <f ca="1"/>
        <v>-0.70476946558943121</v>
      </c>
      <c r="S134" s="5"/>
      <c r="T134" s="5">
        <f ca="1">P134*$B$11</f>
        <v>1.299038105676658</v>
      </c>
      <c r="U134" s="5"/>
      <c r="V134" s="5"/>
      <c r="W134" s="5">
        <f ca="1">Q134*$B$11</f>
        <v>0.25651510749425155</v>
      </c>
      <c r="X134" s="5"/>
      <c r="Y134" s="6"/>
    </row>
    <row r="135" spans="8:25" x14ac:dyDescent="0.15">
      <c r="H135" s="4"/>
      <c r="I135" s="5"/>
      <c r="J135" s="4"/>
      <c r="K135" s="5"/>
      <c r="L135" s="6"/>
      <c r="M135" s="5"/>
      <c r="N135" s="5"/>
      <c r="O135" s="6"/>
      <c r="P135" s="5"/>
      <c r="Q135" s="5"/>
      <c r="R135" s="6"/>
      <c r="S135" s="5"/>
      <c r="T135" s="5"/>
      <c r="U135" s="5"/>
      <c r="V135" s="5"/>
      <c r="W135" s="5"/>
      <c r="X135" s="5"/>
      <c r="Y135" s="6"/>
    </row>
    <row r="136" spans="8:25" x14ac:dyDescent="0.15">
      <c r="H136" s="4"/>
      <c r="I136" s="5" t="s">
        <v>25</v>
      </c>
      <c r="J136" s="4">
        <f>K87</f>
        <v>-1</v>
      </c>
      <c r="K136" s="5">
        <f>J87</f>
        <v>2</v>
      </c>
      <c r="L136" s="6">
        <f>L87</f>
        <v>0</v>
      </c>
      <c r="M136" s="5">
        <f t="array" aca="1" ref="M136:O136" ca="1">MMULT(J136:L136,$M$19:$O$21)</f>
        <v>-1</v>
      </c>
      <c r="N136" s="5">
        <f ca="1"/>
        <v>2</v>
      </c>
      <c r="O136" s="6">
        <f ca="1"/>
        <v>0</v>
      </c>
      <c r="P136" s="5">
        <f t="array" aca="1" ref="P136:R136" ca="1">MMULT(M136:O136,$P$26:$R$28)</f>
        <v>-2.799038105676658</v>
      </c>
      <c r="Q136" s="5">
        <f ca="1"/>
        <v>0.63207929068382041</v>
      </c>
      <c r="R136" s="6">
        <f ca="1"/>
        <v>-1.7366235784586901</v>
      </c>
      <c r="S136" s="5" t="s">
        <v>25</v>
      </c>
      <c r="T136" s="5">
        <f ca="1">P136*$B$11</f>
        <v>-2.799038105676658</v>
      </c>
      <c r="U136" s="5"/>
      <c r="V136" s="5"/>
      <c r="W136" s="5">
        <f ca="1">Q136*$B$11</f>
        <v>0.63207929068382041</v>
      </c>
      <c r="X136" s="5"/>
      <c r="Y136" s="6"/>
    </row>
    <row r="137" spans="8:25" x14ac:dyDescent="0.15">
      <c r="H137" s="4"/>
      <c r="I137" s="5"/>
      <c r="J137" s="4">
        <f>K88</f>
        <v>-1</v>
      </c>
      <c r="K137" s="5">
        <f>J88</f>
        <v>0</v>
      </c>
      <c r="L137" s="6">
        <f>L88</f>
        <v>0</v>
      </c>
      <c r="M137" s="5">
        <f t="array" aca="1" ref="M137:O137" ca="1">MMULT(J137:L137,$M$19:$O$21)</f>
        <v>-1</v>
      </c>
      <c r="N137" s="5">
        <f ca="1"/>
        <v>0</v>
      </c>
      <c r="O137" s="6">
        <f ca="1"/>
        <v>0</v>
      </c>
      <c r="P137" s="5">
        <f t="array" aca="1" ref="P137:R137" ca="1">MMULT(M137:O137,$P$26:$R$28)</f>
        <v>-1.299038105676658</v>
      </c>
      <c r="Q137" s="5">
        <f ca="1"/>
        <v>-0.25651510749425155</v>
      </c>
      <c r="R137" s="6">
        <f ca="1"/>
        <v>0.70476946558943121</v>
      </c>
      <c r="S137" s="5"/>
      <c r="T137" s="5">
        <f ca="1">P137*$B$11</f>
        <v>-1.299038105676658</v>
      </c>
      <c r="U137" s="5"/>
      <c r="V137" s="5"/>
      <c r="W137" s="5">
        <f ca="1">Q137*$B$11</f>
        <v>-0.25651510749425155</v>
      </c>
      <c r="X137" s="5"/>
      <c r="Y137" s="6"/>
    </row>
    <row r="138" spans="8:25" x14ac:dyDescent="0.15">
      <c r="H138" s="4"/>
      <c r="I138" s="5"/>
      <c r="J138" s="4"/>
      <c r="K138" s="5"/>
      <c r="L138" s="6"/>
      <c r="M138" s="5"/>
      <c r="N138" s="5"/>
      <c r="O138" s="6"/>
      <c r="P138" s="5"/>
      <c r="Q138" s="5"/>
      <c r="R138" s="6"/>
      <c r="S138" s="5"/>
      <c r="T138" s="5"/>
      <c r="U138" s="5"/>
      <c r="V138" s="5"/>
      <c r="W138" s="5"/>
      <c r="X138" s="5"/>
      <c r="Y138" s="6"/>
    </row>
    <row r="139" spans="8:25" x14ac:dyDescent="0.15">
      <c r="H139" s="4"/>
      <c r="I139" s="5"/>
      <c r="J139" s="4">
        <f>K90</f>
        <v>-0.5</v>
      </c>
      <c r="K139" s="5">
        <f>J90</f>
        <v>2</v>
      </c>
      <c r="L139" s="6">
        <f>L90</f>
        <v>0</v>
      </c>
      <c r="M139" s="5">
        <f t="array" aca="1" ref="M139:O139" ca="1">MMULT(J139:L139,$M$19:$O$21)</f>
        <v>-0.5</v>
      </c>
      <c r="N139" s="5">
        <f ca="1"/>
        <v>2</v>
      </c>
      <c r="O139" s="6">
        <f ca="1"/>
        <v>0</v>
      </c>
      <c r="P139" s="5">
        <f t="array" aca="1" ref="P139:R139" ca="1">MMULT(M139:O139,$P$26:$R$28)</f>
        <v>-2.149519052838329</v>
      </c>
      <c r="Q139" s="5">
        <f ca="1"/>
        <v>0.76033684443094618</v>
      </c>
      <c r="R139" s="6">
        <f ca="1"/>
        <v>-2.0890083112534059</v>
      </c>
      <c r="S139" s="5"/>
      <c r="T139" s="5">
        <f ca="1">P139*$B$11</f>
        <v>-2.149519052838329</v>
      </c>
      <c r="U139" s="5"/>
      <c r="V139" s="5"/>
      <c r="W139" s="5">
        <f ca="1">Q139*$B$11</f>
        <v>0.76033684443094618</v>
      </c>
      <c r="X139" s="5"/>
      <c r="Y139" s="6"/>
    </row>
    <row r="140" spans="8:25" x14ac:dyDescent="0.15">
      <c r="H140" s="4"/>
      <c r="I140" s="5"/>
      <c r="J140" s="4">
        <f>K91</f>
        <v>-0.5</v>
      </c>
      <c r="K140" s="5">
        <f>J91</f>
        <v>0.8660254037844386</v>
      </c>
      <c r="L140" s="6">
        <f>L91</f>
        <v>0</v>
      </c>
      <c r="M140" s="5">
        <f t="array" aca="1" ref="M140:O140" ca="1">MMULT(J140:L140,$M$19:$O$21)</f>
        <v>-0.5</v>
      </c>
      <c r="N140" s="5">
        <f ca="1"/>
        <v>0.8660254037844386</v>
      </c>
      <c r="O140" s="6">
        <f ca="1"/>
        <v>0</v>
      </c>
      <c r="P140" s="5">
        <f t="array" aca="1" ref="P140:R140" ca="1">MMULT(M140:O140,$P$26:$R$28)</f>
        <v>-1.299038105676658</v>
      </c>
      <c r="Q140" s="5">
        <f ca="1"/>
        <v>0.25651510749425172</v>
      </c>
      <c r="R140" s="6">
        <f ca="1"/>
        <v>-0.70476946558943143</v>
      </c>
      <c r="S140" s="5"/>
      <c r="T140" s="5">
        <f ca="1">P140*$B$11</f>
        <v>-1.299038105676658</v>
      </c>
      <c r="U140" s="5"/>
      <c r="V140" s="5"/>
      <c r="W140" s="5">
        <f ca="1">Q140*$B$11</f>
        <v>0.25651510749425172</v>
      </c>
      <c r="X140" s="5"/>
      <c r="Y140" s="6"/>
    </row>
    <row r="141" spans="8:25" x14ac:dyDescent="0.15">
      <c r="H141" s="4"/>
      <c r="I141" s="5"/>
      <c r="J141" s="4"/>
      <c r="K141" s="5"/>
      <c r="L141" s="6"/>
      <c r="M141" s="5"/>
      <c r="N141" s="5"/>
      <c r="O141" s="6"/>
      <c r="P141" s="5"/>
      <c r="Q141" s="5"/>
      <c r="R141" s="6"/>
      <c r="S141" s="5"/>
      <c r="T141" s="5"/>
      <c r="U141" s="5"/>
      <c r="V141" s="5"/>
      <c r="W141" s="5"/>
      <c r="X141" s="5"/>
      <c r="Y141" s="6"/>
    </row>
    <row r="142" spans="8:25" x14ac:dyDescent="0.15">
      <c r="H142" s="4"/>
      <c r="I142" s="5"/>
      <c r="J142" s="4">
        <f>K93</f>
        <v>0</v>
      </c>
      <c r="K142" s="5">
        <f>J93</f>
        <v>2</v>
      </c>
      <c r="L142" s="6">
        <f>L93</f>
        <v>0</v>
      </c>
      <c r="M142" s="5">
        <f t="array" aca="1" ref="M142:O142" ca="1">MMULT(J142:L142,$M$19:$O$21)</f>
        <v>0</v>
      </c>
      <c r="N142" s="5">
        <f ca="1"/>
        <v>2</v>
      </c>
      <c r="O142" s="6">
        <f ca="1"/>
        <v>0</v>
      </c>
      <c r="P142" s="5">
        <f t="array" aca="1" ref="P142:R142" ca="1">MMULT(M142:O142,$P$26:$R$28)</f>
        <v>-1.4999999999999998</v>
      </c>
      <c r="Q142" s="5">
        <f ca="1"/>
        <v>0.88859439817807195</v>
      </c>
      <c r="R142" s="6">
        <f ca="1"/>
        <v>-2.4413930440481213</v>
      </c>
      <c r="S142" s="5"/>
      <c r="T142" s="5">
        <f ca="1">P142*$B$11</f>
        <v>-1.4999999999999998</v>
      </c>
      <c r="U142" s="5"/>
      <c r="V142" s="5"/>
      <c r="W142" s="5">
        <f ca="1">Q142*$B$11</f>
        <v>0.88859439817807195</v>
      </c>
      <c r="X142" s="5"/>
      <c r="Y142" s="6"/>
    </row>
    <row r="143" spans="8:25" x14ac:dyDescent="0.15">
      <c r="H143" s="4"/>
      <c r="I143" s="5"/>
      <c r="J143" s="4">
        <f>K94</f>
        <v>0</v>
      </c>
      <c r="K143" s="5">
        <f>J94</f>
        <v>1</v>
      </c>
      <c r="L143" s="6">
        <f>L94</f>
        <v>0</v>
      </c>
      <c r="M143" s="5">
        <f t="array" aca="1" ref="M143:O143" ca="1">MMULT(J143:L143,$M$19:$O$21)</f>
        <v>0</v>
      </c>
      <c r="N143" s="5">
        <f ca="1"/>
        <v>1</v>
      </c>
      <c r="O143" s="6">
        <f ca="1"/>
        <v>0</v>
      </c>
      <c r="P143" s="5">
        <f t="array" aca="1" ref="P143:R143" ca="1">MMULT(M143:O143,$P$26:$R$28)</f>
        <v>-0.74999999999999989</v>
      </c>
      <c r="Q143" s="5">
        <f ca="1"/>
        <v>0.44429719908903598</v>
      </c>
      <c r="R143" s="6">
        <f ca="1"/>
        <v>-1.2206965220240606</v>
      </c>
      <c r="S143" s="5"/>
      <c r="T143" s="5">
        <f ca="1">P143*$B$11</f>
        <v>-0.74999999999999989</v>
      </c>
      <c r="U143" s="5"/>
      <c r="V143" s="5"/>
      <c r="W143" s="5">
        <f ca="1">Q143*$B$11</f>
        <v>0.44429719908903598</v>
      </c>
      <c r="X143" s="5"/>
      <c r="Y143" s="6"/>
    </row>
    <row r="144" spans="8:25" x14ac:dyDescent="0.15">
      <c r="H144" s="4"/>
      <c r="I144" s="5"/>
      <c r="J144" s="4"/>
      <c r="K144" s="5"/>
      <c r="L144" s="6"/>
      <c r="M144" s="5"/>
      <c r="N144" s="5"/>
      <c r="O144" s="6"/>
      <c r="P144" s="5"/>
      <c r="Q144" s="5"/>
      <c r="R144" s="6"/>
      <c r="S144" s="5"/>
      <c r="T144" s="5"/>
      <c r="U144" s="5"/>
      <c r="V144" s="5"/>
      <c r="W144" s="5"/>
      <c r="X144" s="5"/>
      <c r="Y144" s="6"/>
    </row>
    <row r="145" spans="1:25" x14ac:dyDescent="0.15">
      <c r="H145" s="4"/>
      <c r="I145" s="5"/>
      <c r="J145" s="4">
        <f>K96</f>
        <v>0.5</v>
      </c>
      <c r="K145" s="5">
        <f>J96</f>
        <v>2</v>
      </c>
      <c r="L145" s="6">
        <f>L96</f>
        <v>0</v>
      </c>
      <c r="M145" s="5">
        <f t="array" aca="1" ref="M145:O145" ca="1">MMULT(J145:L145,$M$19:$O$21)</f>
        <v>0.5</v>
      </c>
      <c r="N145" s="5">
        <f ca="1"/>
        <v>2</v>
      </c>
      <c r="O145" s="6">
        <f ca="1"/>
        <v>0</v>
      </c>
      <c r="P145" s="5">
        <f t="array" aca="1" ref="P145:R145" ca="1">MMULT(M145:O145,$P$26:$R$28)</f>
        <v>-0.85048094716167078</v>
      </c>
      <c r="Q145" s="5">
        <f ca="1"/>
        <v>1.0168519519251977</v>
      </c>
      <c r="R145" s="6">
        <f ca="1"/>
        <v>-2.7937777768428367</v>
      </c>
      <c r="S145" s="5"/>
      <c r="T145" s="5">
        <f ca="1">P145*$B$11</f>
        <v>-0.85048094716167078</v>
      </c>
      <c r="U145" s="5"/>
      <c r="V145" s="5"/>
      <c r="W145" s="5">
        <f ca="1">Q145*$B$11</f>
        <v>1.0168519519251977</v>
      </c>
      <c r="X145" s="5"/>
      <c r="Y145" s="6"/>
    </row>
    <row r="146" spans="1:25" x14ac:dyDescent="0.15">
      <c r="H146" s="4"/>
      <c r="I146" s="5"/>
      <c r="J146" s="4">
        <f>K97</f>
        <v>0.5</v>
      </c>
      <c r="K146" s="5">
        <f>J97</f>
        <v>0.8660254037844386</v>
      </c>
      <c r="L146" s="6">
        <f>L97</f>
        <v>0</v>
      </c>
      <c r="M146" s="5">
        <f t="array" aca="1" ref="M146:O146" ca="1">MMULT(J146:L146,$M$19:$O$21)</f>
        <v>0.5</v>
      </c>
      <c r="N146" s="5">
        <f ca="1"/>
        <v>0.8660254037844386</v>
      </c>
      <c r="O146" s="6">
        <f ca="1"/>
        <v>0</v>
      </c>
      <c r="P146" s="5">
        <f t="array" aca="1" ref="P146:R146" ca="1">MMULT(M146:O146,$P$26:$R$28)</f>
        <v>1.1102230246251565E-16</v>
      </c>
      <c r="Q146" s="5">
        <f ca="1"/>
        <v>0.51303021498850332</v>
      </c>
      <c r="R146" s="6">
        <f ca="1"/>
        <v>-1.4095389311788626</v>
      </c>
      <c r="S146" s="5"/>
      <c r="T146" s="5">
        <f ca="1">P146*$B$11</f>
        <v>1.1102230246251565E-16</v>
      </c>
      <c r="U146" s="5"/>
      <c r="V146" s="5"/>
      <c r="W146" s="5">
        <f ca="1">Q146*$B$11</f>
        <v>0.51303021498850332</v>
      </c>
      <c r="X146" s="5"/>
      <c r="Y146" s="6"/>
    </row>
    <row r="147" spans="1:25" x14ac:dyDescent="0.15">
      <c r="H147" s="4"/>
      <c r="I147" s="5"/>
      <c r="J147" s="4"/>
      <c r="K147" s="5"/>
      <c r="L147" s="6"/>
      <c r="M147" s="5"/>
      <c r="N147" s="5"/>
      <c r="O147" s="6"/>
      <c r="P147" s="5"/>
      <c r="Q147" s="5"/>
      <c r="R147" s="6"/>
      <c r="S147" s="5"/>
      <c r="T147" s="5"/>
      <c r="U147" s="5"/>
      <c r="V147" s="5"/>
      <c r="W147" s="5"/>
      <c r="X147" s="5"/>
      <c r="Y147" s="6"/>
    </row>
    <row r="148" spans="1:25" x14ac:dyDescent="0.15">
      <c r="H148" s="4"/>
      <c r="I148" s="5"/>
      <c r="J148" s="4">
        <f>K99</f>
        <v>1</v>
      </c>
      <c r="K148" s="5">
        <f>J99</f>
        <v>2</v>
      </c>
      <c r="L148" s="6">
        <f>L99</f>
        <v>0</v>
      </c>
      <c r="M148" s="5">
        <f t="array" aca="1" ref="M148:O148" ca="1">MMULT(J148:L148,$M$19:$O$21)</f>
        <v>1</v>
      </c>
      <c r="N148" s="5">
        <f ca="1"/>
        <v>2</v>
      </c>
      <c r="O148" s="6">
        <f ca="1"/>
        <v>0</v>
      </c>
      <c r="P148" s="5">
        <f t="array" aca="1" ref="P148:R148" ca="1">MMULT(M148:O148,$P$26:$R$28)</f>
        <v>-0.20096189432334177</v>
      </c>
      <c r="Q148" s="5">
        <f ca="1"/>
        <v>1.1451095056723235</v>
      </c>
      <c r="R148" s="6">
        <f ca="1"/>
        <v>-3.1461625096375525</v>
      </c>
      <c r="S148" s="5"/>
      <c r="T148" s="5">
        <f ca="1">P148*$B$11</f>
        <v>-0.20096189432334177</v>
      </c>
      <c r="U148" s="5"/>
      <c r="V148" s="5"/>
      <c r="W148" s="5">
        <f ca="1">Q148*$B$11</f>
        <v>1.1451095056723235</v>
      </c>
      <c r="X148" s="5"/>
      <c r="Y148" s="6"/>
    </row>
    <row r="149" spans="1:25" x14ac:dyDescent="0.15">
      <c r="H149" s="4"/>
      <c r="I149" s="5"/>
      <c r="J149" s="4">
        <f>K100</f>
        <v>1</v>
      </c>
      <c r="K149" s="5">
        <f>J100</f>
        <v>0</v>
      </c>
      <c r="L149" s="6">
        <f>L100</f>
        <v>0</v>
      </c>
      <c r="M149" s="5">
        <f t="array" aca="1" ref="M149:O149" ca="1">MMULT(J149:L149,$M$19:$O$21)</f>
        <v>1</v>
      </c>
      <c r="N149" s="5">
        <f ca="1"/>
        <v>0</v>
      </c>
      <c r="O149" s="6">
        <f ca="1"/>
        <v>0</v>
      </c>
      <c r="P149" s="5">
        <f t="array" aca="1" ref="P149:R149" ca="1">MMULT(M149:O149,$P$26:$R$28)</f>
        <v>1.299038105676658</v>
      </c>
      <c r="Q149" s="5">
        <f ca="1"/>
        <v>0.25651510749425155</v>
      </c>
      <c r="R149" s="6">
        <f ca="1"/>
        <v>-0.70476946558943121</v>
      </c>
      <c r="S149" s="5"/>
      <c r="T149" s="5">
        <f ca="1">P149*$B$11</f>
        <v>1.299038105676658</v>
      </c>
      <c r="U149" s="5"/>
      <c r="V149" s="5"/>
      <c r="W149" s="5">
        <f ca="1">Q149*$B$11</f>
        <v>0.25651510749425155</v>
      </c>
      <c r="X149" s="5"/>
      <c r="Y149" s="6"/>
    </row>
    <row r="150" spans="1:25" x14ac:dyDescent="0.15">
      <c r="D150" s="1" t="s">
        <v>42</v>
      </c>
      <c r="E150" s="2">
        <f ca="1">-VLOOKUP(F22,C32:G97,3)</f>
        <v>-0.42403474532150587</v>
      </c>
      <c r="F150" s="3"/>
      <c r="H150" s="4"/>
      <c r="I150" s="5"/>
      <c r="J150" s="4"/>
      <c r="K150" s="5"/>
      <c r="L150" s="6"/>
      <c r="M150" s="5"/>
      <c r="N150" s="5"/>
      <c r="O150" s="6"/>
      <c r="P150" s="5"/>
      <c r="Q150" s="5"/>
      <c r="R150" s="6"/>
      <c r="S150" s="5"/>
      <c r="T150" s="5"/>
      <c r="U150" s="5"/>
      <c r="V150" s="5"/>
      <c r="W150" s="5"/>
      <c r="X150" s="5"/>
      <c r="Y150" s="6"/>
    </row>
    <row r="151" spans="1:25" x14ac:dyDescent="0.15">
      <c r="D151" s="4">
        <f ca="1">F153</f>
        <v>0.90004610453505329</v>
      </c>
      <c r="E151" s="5">
        <v>0</v>
      </c>
      <c r="F151" s="6">
        <f ca="1">-D153</f>
        <v>0.43579468756660622</v>
      </c>
      <c r="H151" s="4"/>
      <c r="I151" s="5" t="s">
        <v>39</v>
      </c>
      <c r="J151" s="4"/>
      <c r="K151" s="5"/>
      <c r="L151" s="6"/>
      <c r="M151" s="5"/>
      <c r="N151" s="5"/>
      <c r="O151" s="6"/>
      <c r="P151" s="5"/>
      <c r="Q151" s="5"/>
      <c r="R151" s="6"/>
      <c r="S151" s="5"/>
      <c r="T151" s="5"/>
      <c r="U151" s="5"/>
      <c r="V151" s="5"/>
      <c r="W151" s="5"/>
      <c r="X151" s="5"/>
      <c r="Y151" s="6"/>
    </row>
    <row r="152" spans="1:25" x14ac:dyDescent="0.15">
      <c r="D152" s="4">
        <v>0</v>
      </c>
      <c r="E152" s="5">
        <v>1</v>
      </c>
      <c r="F152" s="6">
        <v>0</v>
      </c>
      <c r="H152" s="4"/>
      <c r="I152" s="5">
        <v>2</v>
      </c>
      <c r="J152" s="4"/>
      <c r="K152" s="5"/>
      <c r="L152" s="6"/>
      <c r="M152" s="5"/>
      <c r="N152" s="5"/>
      <c r="O152" s="6"/>
      <c r="P152" s="5"/>
      <c r="Q152" s="5"/>
      <c r="R152" s="6"/>
      <c r="S152" s="5"/>
      <c r="T152" s="5"/>
      <c r="U152" s="5"/>
      <c r="V152" s="5"/>
      <c r="W152" s="5"/>
      <c r="X152" s="5"/>
      <c r="Y152" s="6"/>
    </row>
    <row r="153" spans="1:25" x14ac:dyDescent="0.15">
      <c r="D153" s="7">
        <f ca="1">SIN(E150)</f>
        <v>-0.41144120539766532</v>
      </c>
      <c r="E153" s="8">
        <v>0</v>
      </c>
      <c r="F153" s="9">
        <f ca="1">COS(E150)</f>
        <v>0.91143630304092904</v>
      </c>
      <c r="H153" s="4"/>
      <c r="I153" s="5" t="s">
        <v>7</v>
      </c>
      <c r="J153" s="4">
        <v>0</v>
      </c>
      <c r="K153" s="5">
        <v>0</v>
      </c>
      <c r="L153" s="6">
        <f>I152</f>
        <v>2</v>
      </c>
      <c r="M153" s="5">
        <f t="array" aca="1" ref="M153:O153" ca="1">MMULT(J153:L153,$M$19:$O$21)</f>
        <v>0</v>
      </c>
      <c r="N153" s="5">
        <f ca="1"/>
        <v>0</v>
      </c>
      <c r="O153" s="6">
        <f ca="1"/>
        <v>2</v>
      </c>
      <c r="P153" s="5">
        <f t="array" aca="1" ref="P153:R153" ca="1">MMULT(M153:O153,$P$26:$R$28)</f>
        <v>0</v>
      </c>
      <c r="Q153" s="5">
        <f ca="1"/>
        <v>2.8190778623577248</v>
      </c>
      <c r="R153" s="6">
        <f ca="1"/>
        <v>1.0260604299770064</v>
      </c>
      <c r="S153" s="5" t="s">
        <v>7</v>
      </c>
      <c r="T153" s="5">
        <f ca="1">P153</f>
        <v>0</v>
      </c>
      <c r="U153" s="5"/>
      <c r="V153" s="5"/>
      <c r="W153" s="5"/>
      <c r="X153" s="5">
        <f ca="1">Q153</f>
        <v>2.8190778623577248</v>
      </c>
      <c r="Y153" s="6"/>
    </row>
    <row r="154" spans="1:25" x14ac:dyDescent="0.15">
      <c r="A154" t="s">
        <v>41</v>
      </c>
      <c r="B154">
        <v>0.3</v>
      </c>
      <c r="H154" s="4"/>
      <c r="I154" s="5" t="s">
        <v>40</v>
      </c>
      <c r="J154" s="4">
        <f ca="1">F26</f>
        <v>0.41144120539766532</v>
      </c>
      <c r="K154" s="5">
        <v>0</v>
      </c>
      <c r="L154" s="6">
        <f ca="1">I152+G26</f>
        <v>1.0885636969590711</v>
      </c>
      <c r="M154" s="5">
        <f t="array" aca="1" ref="M154:O154" ca="1">MMULT(J154:L154,$M$19:$O$21)</f>
        <v>0.41144120539766532</v>
      </c>
      <c r="N154" s="5">
        <f ca="1"/>
        <v>0</v>
      </c>
      <c r="O154" s="6">
        <f ca="1"/>
        <v>1.0885636969590711</v>
      </c>
      <c r="P154" s="5">
        <f t="array" aca="1" ref="P154:R154" ca="1">MMULT(M154:O154,$P$26:$R$28)</f>
        <v>0.53447780405710388</v>
      </c>
      <c r="Q154" s="5">
        <f ca="1"/>
        <v>1.6399137949619467</v>
      </c>
      <c r="R154" s="6">
        <f ca="1"/>
        <v>0.26849486903000808</v>
      </c>
      <c r="S154" s="5" t="s">
        <v>40</v>
      </c>
      <c r="T154" s="5">
        <f ca="1">P154</f>
        <v>0.53447780405710388</v>
      </c>
      <c r="U154" s="5"/>
      <c r="V154" s="5"/>
      <c r="W154" s="5"/>
      <c r="X154" s="5">
        <f ca="1">Q154</f>
        <v>1.6399137949619467</v>
      </c>
      <c r="Y154" s="6"/>
    </row>
    <row r="155" spans="1:25" x14ac:dyDescent="0.15">
      <c r="A155" s="10" t="s">
        <v>5</v>
      </c>
      <c r="B155" s="11" t="s">
        <v>0</v>
      </c>
      <c r="C155" s="12" t="s">
        <v>1</v>
      </c>
      <c r="D155" s="11" t="s">
        <v>5</v>
      </c>
      <c r="E155" s="11" t="s">
        <v>0</v>
      </c>
      <c r="F155" s="12" t="s">
        <v>1</v>
      </c>
      <c r="H155" s="4"/>
      <c r="I155" s="5"/>
      <c r="J155" s="4"/>
      <c r="K155" s="5"/>
      <c r="L155" s="6"/>
      <c r="M155" s="5"/>
      <c r="N155" s="5"/>
      <c r="O155" s="6"/>
      <c r="P155" s="5"/>
      <c r="Q155" s="5"/>
      <c r="R155" s="6"/>
      <c r="S155" s="5"/>
      <c r="T155" s="5"/>
      <c r="U155" s="5"/>
      <c r="V155" s="5"/>
      <c r="W155" s="5"/>
      <c r="X155" s="5"/>
      <c r="Y155" s="6"/>
    </row>
    <row r="156" spans="1:25" x14ac:dyDescent="0.15">
      <c r="A156" s="4">
        <f>-B154</f>
        <v>-0.3</v>
      </c>
      <c r="B156" s="5">
        <f>-B154</f>
        <v>-0.3</v>
      </c>
      <c r="C156" s="6">
        <f>-B154</f>
        <v>-0.3</v>
      </c>
      <c r="D156" s="5">
        <f t="array" aca="1" ref="D156:F156" ca="1">MMULT(A156:C156,$D$151:$F$153)</f>
        <v>-0.14658146974121639</v>
      </c>
      <c r="E156" s="5">
        <f ca="1"/>
        <v>-0.3</v>
      </c>
      <c r="F156" s="6">
        <f ca="1"/>
        <v>-0.40416929718226058</v>
      </c>
      <c r="H156" s="4"/>
      <c r="I156" s="5" t="s">
        <v>29</v>
      </c>
      <c r="J156" s="4">
        <f ca="1">D156+$F$26</f>
        <v>0.26485973565644894</v>
      </c>
      <c r="K156" s="5">
        <f ca="1">E156</f>
        <v>-0.3</v>
      </c>
      <c r="L156" s="6">
        <f ca="1">F156+$G$26+$I$152</f>
        <v>0.68439439977681049</v>
      </c>
      <c r="M156" s="5">
        <f t="array" aca="1" ref="M156:O156" ca="1">MMULT(J156:L156,$M$19:$O$21)</f>
        <v>0.26485973565644894</v>
      </c>
      <c r="N156" s="5">
        <f ca="1"/>
        <v>-0.3</v>
      </c>
      <c r="O156" s="6">
        <f ca="1"/>
        <v>0.68439439977681049</v>
      </c>
      <c r="P156" s="5">
        <f t="array" aca="1" ref="P156:R156" ca="1">MMULT(M156:O156,$P$26:$R$28)</f>
        <v>0.56906288927717374</v>
      </c>
      <c r="Q156" s="5">
        <f ca="1"/>
        <v>0.89933191460230677</v>
      </c>
      <c r="R156" s="6">
        <f ca="1"/>
        <v>0.53065890830688933</v>
      </c>
      <c r="S156" s="5" t="s">
        <v>29</v>
      </c>
      <c r="T156" s="5">
        <f ca="1">P156</f>
        <v>0.56906288927717374</v>
      </c>
      <c r="U156" s="5"/>
      <c r="V156" s="5"/>
      <c r="W156" s="5"/>
      <c r="X156" s="5">
        <f ca="1">Q156</f>
        <v>0.89933191460230677</v>
      </c>
      <c r="Y156" s="6"/>
    </row>
    <row r="157" spans="1:25" x14ac:dyDescent="0.15">
      <c r="A157" s="4">
        <f>-B154</f>
        <v>-0.3</v>
      </c>
      <c r="B157" s="5">
        <f>B154</f>
        <v>0.3</v>
      </c>
      <c r="C157" s="6">
        <f>C156</f>
        <v>-0.3</v>
      </c>
      <c r="D157" s="5">
        <f t="array" aca="1" ref="D157:F157" ca="1">MMULT(A157:C157,$D$151:$F$153)</f>
        <v>-0.14658146974121639</v>
      </c>
      <c r="E157" s="5">
        <f ca="1"/>
        <v>0.3</v>
      </c>
      <c r="F157" s="6">
        <f ca="1"/>
        <v>-0.40416929718226058</v>
      </c>
      <c r="H157" s="4"/>
      <c r="I157" s="5"/>
      <c r="J157" s="4">
        <f t="shared" ref="J157:J160" ca="1" si="15">D157+$F$26</f>
        <v>0.26485973565644894</v>
      </c>
      <c r="K157" s="5">
        <f ca="1">E157</f>
        <v>0.3</v>
      </c>
      <c r="L157" s="6">
        <f ca="1">F157+$G$26+$I$152</f>
        <v>0.68439439977681049</v>
      </c>
      <c r="M157" s="5">
        <f t="array" aca="1" ref="M157:O157" ca="1">MMULT(J157:L157,$M$19:$O$21)</f>
        <v>0.26485973565644894</v>
      </c>
      <c r="N157" s="5">
        <f ca="1"/>
        <v>0.3</v>
      </c>
      <c r="O157" s="6">
        <f ca="1"/>
        <v>0.68439439977681049</v>
      </c>
      <c r="P157" s="5">
        <f t="array" aca="1" ref="P157:R157" ca="1">MMULT(M157:O157,$P$26:$R$28)</f>
        <v>0.11906288927717387</v>
      </c>
      <c r="Q157" s="5">
        <f ca="1"/>
        <v>1.1659102340557284</v>
      </c>
      <c r="R157" s="6">
        <f ca="1"/>
        <v>-0.20175900490754706</v>
      </c>
      <c r="S157" s="5"/>
      <c r="T157" s="5">
        <f ca="1">P157</f>
        <v>0.11906288927717387</v>
      </c>
      <c r="U157" s="5"/>
      <c r="V157" s="5"/>
      <c r="W157" s="5"/>
      <c r="X157" s="5">
        <f ca="1">Q157</f>
        <v>1.1659102340557284</v>
      </c>
      <c r="Y157" s="6"/>
    </row>
    <row r="158" spans="1:25" x14ac:dyDescent="0.15">
      <c r="A158" s="4">
        <f>B154</f>
        <v>0.3</v>
      </c>
      <c r="B158" s="5">
        <f>B154</f>
        <v>0.3</v>
      </c>
      <c r="C158" s="6">
        <f>C157</f>
        <v>-0.3</v>
      </c>
      <c r="D158" s="5">
        <f t="array" aca="1" ref="D158:F158" ca="1">MMULT(A158:C158,$D$151:$F$153)</f>
        <v>0.39344619297981559</v>
      </c>
      <c r="E158" s="5">
        <f ca="1"/>
        <v>0.3</v>
      </c>
      <c r="F158" s="6">
        <f ca="1"/>
        <v>-0.14269248464229681</v>
      </c>
      <c r="H158" s="4"/>
      <c r="I158" s="5"/>
      <c r="J158" s="4">
        <f t="shared" ca="1" si="15"/>
        <v>0.80488739837748091</v>
      </c>
      <c r="K158" s="5">
        <f ca="1">E158</f>
        <v>0.3</v>
      </c>
      <c r="L158" s="6">
        <f ca="1">F158+$G$26+$I$152</f>
        <v>0.94587121231677407</v>
      </c>
      <c r="M158" s="5">
        <f t="array" aca="1" ref="M158:O158" ca="1">MMULT(J158:L158,$M$19:$O$21)</f>
        <v>0.80488739837748091</v>
      </c>
      <c r="N158" s="5">
        <f ca="1"/>
        <v>0.3</v>
      </c>
      <c r="O158" s="6">
        <f ca="1"/>
        <v>0.94587121231677407</v>
      </c>
      <c r="P158" s="5">
        <f t="array" aca="1" ref="P158:R158" ca="1">MMULT(M158:O158,$P$26:$R$28)</f>
        <v>0.82057940127129647</v>
      </c>
      <c r="Q158" s="5">
        <f ca="1"/>
        <v>1.6729972348841193</v>
      </c>
      <c r="R158" s="6">
        <f ca="1"/>
        <v>-0.44820850681507229</v>
      </c>
      <c r="S158" s="5"/>
      <c r="T158" s="5">
        <f ca="1">P158</f>
        <v>0.82057940127129647</v>
      </c>
      <c r="U158" s="5"/>
      <c r="V158" s="5"/>
      <c r="W158" s="5"/>
      <c r="X158" s="5">
        <f ca="1">Q158</f>
        <v>1.6729972348841193</v>
      </c>
      <c r="Y158" s="6"/>
    </row>
    <row r="159" spans="1:25" x14ac:dyDescent="0.15">
      <c r="A159" s="4">
        <f>B154</f>
        <v>0.3</v>
      </c>
      <c r="B159" s="5">
        <f>-B154</f>
        <v>-0.3</v>
      </c>
      <c r="C159" s="6">
        <f>C158</f>
        <v>-0.3</v>
      </c>
      <c r="D159" s="5">
        <f t="array" aca="1" ref="D159:F159" ca="1">MMULT(A159:C159,$D$151:$F$153)</f>
        <v>0.39344619297981559</v>
      </c>
      <c r="E159" s="5">
        <f ca="1"/>
        <v>-0.3</v>
      </c>
      <c r="F159" s="6">
        <f ca="1"/>
        <v>-0.14269248464229681</v>
      </c>
      <c r="H159" s="4"/>
      <c r="I159" s="5"/>
      <c r="J159" s="4">
        <f t="shared" ca="1" si="15"/>
        <v>0.80488739837748091</v>
      </c>
      <c r="K159" s="5">
        <f ca="1">E159</f>
        <v>-0.3</v>
      </c>
      <c r="L159" s="6">
        <f ca="1">F159+$G$26+$I$152</f>
        <v>0.94587121231677407</v>
      </c>
      <c r="M159" s="5">
        <f t="array" aca="1" ref="M159:O159" ca="1">MMULT(J159:L159,$M$19:$O$21)</f>
        <v>0.80488739837748091</v>
      </c>
      <c r="N159" s="5">
        <f ca="1"/>
        <v>-0.3</v>
      </c>
      <c r="O159" s="6">
        <f ca="1"/>
        <v>0.94587121231677407</v>
      </c>
      <c r="P159" s="5">
        <f t="array" aca="1" ref="P159:R159" ca="1">MMULT(M159:O159,$P$26:$R$28)</f>
        <v>1.2705794012712963</v>
      </c>
      <c r="Q159" s="5">
        <f ca="1"/>
        <v>1.4064189154306979</v>
      </c>
      <c r="R159" s="6">
        <f ca="1"/>
        <v>0.2842094063993641</v>
      </c>
      <c r="S159" s="5"/>
      <c r="T159" s="5">
        <f ca="1">P159</f>
        <v>1.2705794012712963</v>
      </c>
      <c r="U159" s="5"/>
      <c r="V159" s="5"/>
      <c r="W159" s="5"/>
      <c r="X159" s="5">
        <f ca="1">Q159</f>
        <v>1.4064189154306979</v>
      </c>
      <c r="Y159" s="6"/>
    </row>
    <row r="160" spans="1:25" x14ac:dyDescent="0.15">
      <c r="A160" s="4">
        <f>-B154</f>
        <v>-0.3</v>
      </c>
      <c r="B160" s="5">
        <f>-B154</f>
        <v>-0.3</v>
      </c>
      <c r="C160" s="6">
        <f>C159</f>
        <v>-0.3</v>
      </c>
      <c r="D160" s="5">
        <f t="array" aca="1" ref="D160:F160" ca="1">MMULT(A160:C160,$D$151:$F$153)</f>
        <v>-0.14658146974121639</v>
      </c>
      <c r="E160" s="5">
        <f ca="1"/>
        <v>-0.3</v>
      </c>
      <c r="F160" s="6">
        <f ca="1"/>
        <v>-0.40416929718226058</v>
      </c>
      <c r="H160" s="4"/>
      <c r="I160" s="5"/>
      <c r="J160" s="4">
        <f t="shared" ca="1" si="15"/>
        <v>0.26485973565644894</v>
      </c>
      <c r="K160" s="5">
        <f ca="1">E160</f>
        <v>-0.3</v>
      </c>
      <c r="L160" s="6">
        <f ca="1">F160+$G$26+$I$152</f>
        <v>0.68439439977681049</v>
      </c>
      <c r="M160" s="5">
        <f t="array" aca="1" ref="M160:O160" ca="1">MMULT(J160:L160,$M$19:$O$21)</f>
        <v>0.26485973565644894</v>
      </c>
      <c r="N160" s="5">
        <f ca="1"/>
        <v>-0.3</v>
      </c>
      <c r="O160" s="6">
        <f ca="1"/>
        <v>0.68439439977681049</v>
      </c>
      <c r="P160" s="5">
        <f t="array" aca="1" ref="P160:R160" ca="1">MMULT(M160:O160,$P$26:$R$28)</f>
        <v>0.56906288927717374</v>
      </c>
      <c r="Q160" s="5">
        <f ca="1"/>
        <v>0.89933191460230677</v>
      </c>
      <c r="R160" s="6">
        <f ca="1"/>
        <v>0.53065890830688933</v>
      </c>
      <c r="S160" s="5"/>
      <c r="T160" s="5">
        <f ca="1">P160</f>
        <v>0.56906288927717374</v>
      </c>
      <c r="U160" s="5"/>
      <c r="V160" s="5"/>
      <c r="W160" s="5"/>
      <c r="X160" s="5">
        <f ca="1">Q160</f>
        <v>0.89933191460230677</v>
      </c>
      <c r="Y160" s="6"/>
    </row>
    <row r="161" spans="1:25" x14ac:dyDescent="0.15">
      <c r="A161" s="4"/>
      <c r="B161" s="5"/>
      <c r="C161" s="6"/>
      <c r="D161" s="5"/>
      <c r="E161" s="5"/>
      <c r="F161" s="6"/>
      <c r="H161" s="4"/>
      <c r="I161" s="5"/>
      <c r="J161" s="4"/>
      <c r="K161" s="5"/>
      <c r="L161" s="6"/>
      <c r="M161" s="5"/>
      <c r="N161" s="5"/>
      <c r="O161" s="6"/>
      <c r="P161" s="5"/>
      <c r="Q161" s="5"/>
      <c r="R161" s="6"/>
      <c r="S161" s="5"/>
      <c r="T161" s="5"/>
      <c r="U161" s="5"/>
      <c r="V161" s="5"/>
      <c r="W161" s="5"/>
      <c r="X161" s="5"/>
      <c r="Y161" s="6"/>
    </row>
    <row r="162" spans="1:25" x14ac:dyDescent="0.15">
      <c r="A162" s="4">
        <f t="shared" ref="A162:B166" si="16">A156</f>
        <v>-0.3</v>
      </c>
      <c r="B162" s="5">
        <f t="shared" si="16"/>
        <v>-0.3</v>
      </c>
      <c r="C162" s="6">
        <f>B154</f>
        <v>0.3</v>
      </c>
      <c r="D162" s="5">
        <f t="array" aca="1" ref="D162:F162" ca="1">MMULT(A162:C162,$D$151:$F$153)</f>
        <v>-0.39344619297981559</v>
      </c>
      <c r="E162" s="5">
        <f ca="1"/>
        <v>-0.3</v>
      </c>
      <c r="F162" s="6">
        <f ca="1"/>
        <v>0.14269248464229681</v>
      </c>
      <c r="H162" s="4"/>
      <c r="I162" s="5"/>
      <c r="J162" s="4">
        <f ca="1">D162+$F$26</f>
        <v>1.7995012417849732E-2</v>
      </c>
      <c r="K162" s="5">
        <f ca="1">E162</f>
        <v>-0.3</v>
      </c>
      <c r="L162" s="6">
        <f ca="1">F162+$G$26+$I$152</f>
        <v>1.2312561816013678</v>
      </c>
      <c r="M162" s="5">
        <f t="array" aca="1" ref="M162:O162" ca="1">MMULT(J162:L162,$M$19:$O$21)</f>
        <v>1.7995012417849732E-2</v>
      </c>
      <c r="N162" s="5">
        <f ca="1"/>
        <v>-0.3</v>
      </c>
      <c r="O162" s="6">
        <f ca="1"/>
        <v>1.2312561816013678</v>
      </c>
      <c r="P162" s="5">
        <f t="array" aca="1" ref="P162:R162" ca="1">MMULT(M162:O162,$P$26:$R$28)</f>
        <v>0.2483762068429114</v>
      </c>
      <c r="Q162" s="5">
        <f ca="1"/>
        <v>1.6068303550397738</v>
      </c>
      <c r="R162" s="6">
        <f ca="1"/>
        <v>0.98519824487508845</v>
      </c>
      <c r="S162" s="5"/>
      <c r="T162" s="5">
        <f ca="1">P162</f>
        <v>0.2483762068429114</v>
      </c>
      <c r="U162" s="5"/>
      <c r="V162" s="5"/>
      <c r="W162" s="5"/>
      <c r="X162" s="5">
        <f ca="1">Q162</f>
        <v>1.6068303550397738</v>
      </c>
      <c r="Y162" s="6"/>
    </row>
    <row r="163" spans="1:25" x14ac:dyDescent="0.15">
      <c r="A163" s="4">
        <f t="shared" si="16"/>
        <v>-0.3</v>
      </c>
      <c r="B163" s="5">
        <f t="shared" si="16"/>
        <v>0.3</v>
      </c>
      <c r="C163" s="6">
        <f>C162</f>
        <v>0.3</v>
      </c>
      <c r="D163" s="5">
        <f t="array" aca="1" ref="D163:F163" ca="1">MMULT(A163:C163,$D$151:$F$153)</f>
        <v>-0.39344619297981559</v>
      </c>
      <c r="E163" s="5">
        <f ca="1"/>
        <v>0.3</v>
      </c>
      <c r="F163" s="6">
        <f ca="1"/>
        <v>0.14269248464229681</v>
      </c>
      <c r="H163" s="4"/>
      <c r="I163" s="5"/>
      <c r="J163" s="4">
        <f t="shared" ref="J163:J178" ca="1" si="17">D163+$F$26</f>
        <v>1.7995012417849732E-2</v>
      </c>
      <c r="K163" s="5">
        <f ca="1">E163</f>
        <v>0.3</v>
      </c>
      <c r="L163" s="6">
        <f ca="1">F163+$G$26+$I$152</f>
        <v>1.2312561816013678</v>
      </c>
      <c r="M163" s="5">
        <f t="array" aca="1" ref="M163:O163" ca="1">MMULT(J163:L163,$M$19:$O$21)</f>
        <v>1.7995012417849732E-2</v>
      </c>
      <c r="N163" s="5">
        <f ca="1"/>
        <v>0.3</v>
      </c>
      <c r="O163" s="6">
        <f ca="1"/>
        <v>1.2312561816013678</v>
      </c>
      <c r="P163" s="5">
        <f t="array" aca="1" ref="P163:R163" ca="1">MMULT(M163:O163,$P$26:$R$28)</f>
        <v>-0.2016237931570885</v>
      </c>
      <c r="Q163" s="5">
        <f ca="1"/>
        <v>1.8734086744931953</v>
      </c>
      <c r="R163" s="6">
        <f ca="1"/>
        <v>0.252780331660652</v>
      </c>
      <c r="S163" s="5"/>
      <c r="T163" s="5">
        <f ca="1">P163</f>
        <v>-0.2016237931570885</v>
      </c>
      <c r="U163" s="5"/>
      <c r="V163" s="5"/>
      <c r="W163" s="5"/>
      <c r="X163" s="5">
        <f ca="1">Q163</f>
        <v>1.8734086744931953</v>
      </c>
      <c r="Y163" s="6"/>
    </row>
    <row r="164" spans="1:25" x14ac:dyDescent="0.15">
      <c r="A164" s="4">
        <f t="shared" si="16"/>
        <v>0.3</v>
      </c>
      <c r="B164" s="5">
        <f t="shared" si="16"/>
        <v>0.3</v>
      </c>
      <c r="C164" s="6">
        <f t="shared" ref="C164:C166" si="18">C163</f>
        <v>0.3</v>
      </c>
      <c r="D164" s="5">
        <f t="array" aca="1" ref="D164:F164" ca="1">MMULT(A164:C164,$D$151:$F$153)</f>
        <v>0.14658146974121639</v>
      </c>
      <c r="E164" s="5">
        <f ca="1"/>
        <v>0.3</v>
      </c>
      <c r="F164" s="6">
        <f ca="1"/>
        <v>0.40416929718226058</v>
      </c>
      <c r="H164" s="4"/>
      <c r="I164" s="5"/>
      <c r="J164" s="4">
        <f t="shared" ca="1" si="17"/>
        <v>0.55802267513888171</v>
      </c>
      <c r="K164" s="5">
        <f ca="1">E164</f>
        <v>0.3</v>
      </c>
      <c r="L164" s="6">
        <f ca="1">F164+$G$26+$I$152</f>
        <v>1.4927329941413316</v>
      </c>
      <c r="M164" s="5">
        <f t="array" aca="1" ref="M164:O164" ca="1">MMULT(J164:L164,$M$19:$O$21)</f>
        <v>0.55802267513888171</v>
      </c>
      <c r="N164" s="5">
        <f ca="1"/>
        <v>0.3</v>
      </c>
      <c r="O164" s="6">
        <f ca="1"/>
        <v>1.4927329941413316</v>
      </c>
      <c r="P164" s="5">
        <f t="array" aca="1" ref="P164:R164" ca="1">MMULT(M164:O164,$P$26:$R$28)</f>
        <v>0.49989271883703401</v>
      </c>
      <c r="Q164" s="5">
        <f ca="1"/>
        <v>2.3804956753215865</v>
      </c>
      <c r="R164" s="6">
        <f ca="1"/>
        <v>6.3308297531268209E-3</v>
      </c>
      <c r="S164" s="5"/>
      <c r="T164" s="5">
        <f ca="1">P164</f>
        <v>0.49989271883703401</v>
      </c>
      <c r="U164" s="5"/>
      <c r="V164" s="5"/>
      <c r="W164" s="5"/>
      <c r="X164" s="5">
        <f ca="1">Q164</f>
        <v>2.3804956753215865</v>
      </c>
      <c r="Y164" s="6"/>
    </row>
    <row r="165" spans="1:25" x14ac:dyDescent="0.15">
      <c r="A165" s="4">
        <f t="shared" si="16"/>
        <v>0.3</v>
      </c>
      <c r="B165" s="5">
        <f t="shared" si="16"/>
        <v>-0.3</v>
      </c>
      <c r="C165" s="6">
        <f t="shared" si="18"/>
        <v>0.3</v>
      </c>
      <c r="D165" s="5">
        <f t="array" aca="1" ref="D165:F165" ca="1">MMULT(A165:C165,$D$151:$F$153)</f>
        <v>0.14658146974121639</v>
      </c>
      <c r="E165" s="5">
        <f ca="1"/>
        <v>-0.3</v>
      </c>
      <c r="F165" s="6">
        <f ca="1"/>
        <v>0.40416929718226058</v>
      </c>
      <c r="H165" s="4"/>
      <c r="I165" s="5"/>
      <c r="J165" s="4">
        <f t="shared" ca="1" si="17"/>
        <v>0.55802267513888171</v>
      </c>
      <c r="K165" s="5">
        <f ca="1">E165</f>
        <v>-0.3</v>
      </c>
      <c r="L165" s="6">
        <f ca="1">F165+$G$26+$I$152</f>
        <v>1.4927329941413316</v>
      </c>
      <c r="M165" s="5">
        <f t="array" aca="1" ref="M165:O165" ca="1">MMULT(J165:L165,$M$19:$O$21)</f>
        <v>0.55802267513888171</v>
      </c>
      <c r="N165" s="5">
        <f ca="1"/>
        <v>-0.3</v>
      </c>
      <c r="O165" s="6">
        <f ca="1"/>
        <v>1.4927329941413316</v>
      </c>
      <c r="P165" s="5">
        <f t="array" aca="1" ref="P165:R165" ca="1">MMULT(M165:O165,$P$26:$R$28)</f>
        <v>0.94989271883703397</v>
      </c>
      <c r="Q165" s="5">
        <f ca="1"/>
        <v>2.113917355868165</v>
      </c>
      <c r="R165" s="6">
        <f ca="1"/>
        <v>0.73874874296756321</v>
      </c>
      <c r="S165" s="5"/>
      <c r="T165" s="5">
        <f ca="1">P165</f>
        <v>0.94989271883703397</v>
      </c>
      <c r="U165" s="5"/>
      <c r="V165" s="5"/>
      <c r="W165" s="5"/>
      <c r="X165" s="5">
        <f ca="1">Q165</f>
        <v>2.113917355868165</v>
      </c>
      <c r="Y165" s="6"/>
    </row>
    <row r="166" spans="1:25" x14ac:dyDescent="0.15">
      <c r="A166" s="4">
        <f t="shared" si="16"/>
        <v>-0.3</v>
      </c>
      <c r="B166" s="5">
        <f t="shared" si="16"/>
        <v>-0.3</v>
      </c>
      <c r="C166" s="6">
        <f t="shared" si="18"/>
        <v>0.3</v>
      </c>
      <c r="D166" s="5">
        <f t="array" aca="1" ref="D166:F166" ca="1">MMULT(A166:C166,$D$151:$F$153)</f>
        <v>-0.39344619297981559</v>
      </c>
      <c r="E166" s="5">
        <f ca="1"/>
        <v>-0.3</v>
      </c>
      <c r="F166" s="6">
        <f ca="1"/>
        <v>0.14269248464229681</v>
      </c>
      <c r="H166" s="4"/>
      <c r="I166" s="5"/>
      <c r="J166" s="4">
        <f t="shared" ca="1" si="17"/>
        <v>1.7995012417849732E-2</v>
      </c>
      <c r="K166" s="5">
        <f ca="1">E166</f>
        <v>-0.3</v>
      </c>
      <c r="L166" s="6">
        <f ca="1">F166+$G$26+$I$152</f>
        <v>1.2312561816013678</v>
      </c>
      <c r="M166" s="5">
        <f t="array" aca="1" ref="M166:O166" ca="1">MMULT(J166:L166,$M$19:$O$21)</f>
        <v>1.7995012417849732E-2</v>
      </c>
      <c r="N166" s="5">
        <f ca="1"/>
        <v>-0.3</v>
      </c>
      <c r="O166" s="6">
        <f ca="1"/>
        <v>1.2312561816013678</v>
      </c>
      <c r="P166" s="5">
        <f t="array" aca="1" ref="P166:R166" ca="1">MMULT(M166:O166,$P$26:$R$28)</f>
        <v>0.2483762068429114</v>
      </c>
      <c r="Q166" s="5">
        <f ca="1"/>
        <v>1.6068303550397738</v>
      </c>
      <c r="R166" s="6">
        <f ca="1"/>
        <v>0.98519824487508845</v>
      </c>
      <c r="S166" s="5"/>
      <c r="T166" s="5">
        <f ca="1">P166</f>
        <v>0.2483762068429114</v>
      </c>
      <c r="U166" s="5"/>
      <c r="V166" s="5"/>
      <c r="W166" s="5"/>
      <c r="X166" s="5">
        <f ca="1">Q166</f>
        <v>1.6068303550397738</v>
      </c>
      <c r="Y166" s="6"/>
    </row>
    <row r="167" spans="1:25" x14ac:dyDescent="0.15">
      <c r="A167" s="4"/>
      <c r="B167" s="5"/>
      <c r="C167" s="6"/>
      <c r="D167" s="5"/>
      <c r="E167" s="5"/>
      <c r="F167" s="6"/>
      <c r="H167" s="4"/>
      <c r="I167" s="5"/>
      <c r="J167" s="4"/>
      <c r="K167" s="5"/>
      <c r="L167" s="6"/>
      <c r="M167" s="5"/>
      <c r="N167" s="5"/>
      <c r="O167" s="6"/>
      <c r="P167" s="5"/>
      <c r="Q167" s="5"/>
      <c r="R167" s="6"/>
      <c r="S167" s="5"/>
      <c r="T167" s="5"/>
      <c r="U167" s="5"/>
      <c r="V167" s="5"/>
      <c r="W167" s="5"/>
      <c r="X167" s="5"/>
      <c r="Y167" s="6"/>
    </row>
    <row r="168" spans="1:25" x14ac:dyDescent="0.15">
      <c r="A168" s="4">
        <f>A162</f>
        <v>-0.3</v>
      </c>
      <c r="B168" s="5">
        <f>B162</f>
        <v>-0.3</v>
      </c>
      <c r="C168" s="6">
        <f>-B154</f>
        <v>-0.3</v>
      </c>
      <c r="D168" s="5">
        <f t="array" aca="1" ref="D168:F168" ca="1">MMULT(A168:C168,$D$151:$F$153)</f>
        <v>-0.14658146974121639</v>
      </c>
      <c r="E168" s="5">
        <f ca="1"/>
        <v>-0.3</v>
      </c>
      <c r="F168" s="6">
        <f ca="1"/>
        <v>-0.40416929718226058</v>
      </c>
      <c r="H168" s="4"/>
      <c r="I168" s="5"/>
      <c r="J168" s="4">
        <f t="shared" ca="1" si="17"/>
        <v>0.26485973565644894</v>
      </c>
      <c r="K168" s="5">
        <f ca="1">E168</f>
        <v>-0.3</v>
      </c>
      <c r="L168" s="6">
        <f ca="1">F168+$G$26+$I$152</f>
        <v>0.68439439977681049</v>
      </c>
      <c r="M168" s="5">
        <f t="array" aca="1" ref="M168:O168" ca="1">MMULT(J168:L168,$M$19:$O$21)</f>
        <v>0.26485973565644894</v>
      </c>
      <c r="N168" s="5">
        <f ca="1"/>
        <v>-0.3</v>
      </c>
      <c r="O168" s="6">
        <f ca="1"/>
        <v>0.68439439977681049</v>
      </c>
      <c r="P168" s="5">
        <f t="array" aca="1" ref="P168:R168" ca="1">MMULT(M168:O168,$P$26:$R$28)</f>
        <v>0.56906288927717374</v>
      </c>
      <c r="Q168" s="5">
        <f ca="1"/>
        <v>0.89933191460230677</v>
      </c>
      <c r="R168" s="6">
        <f ca="1"/>
        <v>0.53065890830688933</v>
      </c>
      <c r="S168" s="5"/>
      <c r="T168" s="5">
        <f ca="1">P168</f>
        <v>0.56906288927717374</v>
      </c>
      <c r="U168" s="5"/>
      <c r="V168" s="5"/>
      <c r="W168" s="5"/>
      <c r="X168" s="5">
        <f ca="1">Q168</f>
        <v>0.89933191460230677</v>
      </c>
      <c r="Y168" s="6"/>
    </row>
    <row r="169" spans="1:25" x14ac:dyDescent="0.15">
      <c r="A169" s="4">
        <f>A162</f>
        <v>-0.3</v>
      </c>
      <c r="B169" s="5">
        <f>B162</f>
        <v>-0.3</v>
      </c>
      <c r="C169" s="6">
        <f>B154</f>
        <v>0.3</v>
      </c>
      <c r="D169" s="5">
        <f t="array" aca="1" ref="D169:F169" ca="1">MMULT(A169:C169,$D$151:$F$153)</f>
        <v>-0.39344619297981559</v>
      </c>
      <c r="E169" s="5">
        <f ca="1"/>
        <v>-0.3</v>
      </c>
      <c r="F169" s="6">
        <f ca="1"/>
        <v>0.14269248464229681</v>
      </c>
      <c r="H169" s="4"/>
      <c r="I169" s="5"/>
      <c r="J169" s="4">
        <f t="shared" ca="1" si="17"/>
        <v>1.7995012417849732E-2</v>
      </c>
      <c r="K169" s="5">
        <f ca="1">E169</f>
        <v>-0.3</v>
      </c>
      <c r="L169" s="6">
        <f ca="1">F169+$G$26+$I$152</f>
        <v>1.2312561816013678</v>
      </c>
      <c r="M169" s="5">
        <f t="array" aca="1" ref="M169:O169" ca="1">MMULT(J169:L169,$M$19:$O$21)</f>
        <v>1.7995012417849732E-2</v>
      </c>
      <c r="N169" s="5">
        <f ca="1"/>
        <v>-0.3</v>
      </c>
      <c r="O169" s="6">
        <f ca="1"/>
        <v>1.2312561816013678</v>
      </c>
      <c r="P169" s="5">
        <f t="array" aca="1" ref="P169:R169" ca="1">MMULT(M169:O169,$P$26:$R$28)</f>
        <v>0.2483762068429114</v>
      </c>
      <c r="Q169" s="5">
        <f ca="1"/>
        <v>1.6068303550397738</v>
      </c>
      <c r="R169" s="6">
        <f ca="1"/>
        <v>0.98519824487508845</v>
      </c>
      <c r="S169" s="5"/>
      <c r="T169" s="5">
        <f ca="1">P169</f>
        <v>0.2483762068429114</v>
      </c>
      <c r="U169" s="5"/>
      <c r="V169" s="5"/>
      <c r="W169" s="5"/>
      <c r="X169" s="5">
        <f ca="1">Q169</f>
        <v>1.6068303550397738</v>
      </c>
      <c r="Y169" s="6"/>
    </row>
    <row r="170" spans="1:25" x14ac:dyDescent="0.15">
      <c r="A170" s="4"/>
      <c r="B170" s="5"/>
      <c r="C170" s="6"/>
      <c r="D170" s="5"/>
      <c r="E170" s="5"/>
      <c r="F170" s="6"/>
      <c r="H170" s="4"/>
      <c r="I170" s="5"/>
      <c r="J170" s="4"/>
      <c r="K170" s="5"/>
      <c r="L170" s="6"/>
      <c r="M170" s="5"/>
      <c r="N170" s="5"/>
      <c r="O170" s="6"/>
      <c r="P170" s="5"/>
      <c r="Q170" s="5"/>
      <c r="R170" s="6"/>
      <c r="S170" s="5"/>
      <c r="T170" s="5"/>
      <c r="U170" s="5"/>
      <c r="V170" s="5"/>
      <c r="W170" s="5"/>
      <c r="X170" s="5"/>
      <c r="Y170" s="6"/>
    </row>
    <row r="171" spans="1:25" x14ac:dyDescent="0.15">
      <c r="A171" s="4">
        <f>A163</f>
        <v>-0.3</v>
      </c>
      <c r="B171" s="5">
        <f>B163</f>
        <v>0.3</v>
      </c>
      <c r="C171" s="6">
        <f>C168</f>
        <v>-0.3</v>
      </c>
      <c r="D171" s="5">
        <f t="array" aca="1" ref="D171:F171" ca="1">MMULT(A171:C171,$D$151:$F$153)</f>
        <v>-0.14658146974121639</v>
      </c>
      <c r="E171" s="5">
        <f ca="1"/>
        <v>0.3</v>
      </c>
      <c r="F171" s="6">
        <f ca="1"/>
        <v>-0.40416929718226058</v>
      </c>
      <c r="H171" s="4"/>
      <c r="I171" s="5"/>
      <c r="J171" s="4">
        <f t="shared" ca="1" si="17"/>
        <v>0.26485973565644894</v>
      </c>
      <c r="K171" s="5">
        <f ca="1">E171</f>
        <v>0.3</v>
      </c>
      <c r="L171" s="6">
        <f ca="1">F171+$G$26+$I$152</f>
        <v>0.68439439977681049</v>
      </c>
      <c r="M171" s="5">
        <f t="array" aca="1" ref="M171:O171" ca="1">MMULT(J171:L171,$M$19:$O$21)</f>
        <v>0.26485973565644894</v>
      </c>
      <c r="N171" s="5">
        <f ca="1"/>
        <v>0.3</v>
      </c>
      <c r="O171" s="6">
        <f ca="1"/>
        <v>0.68439439977681049</v>
      </c>
      <c r="P171" s="5">
        <f t="array" aca="1" ref="P171:R171" ca="1">MMULT(M171:O171,$P$26:$R$28)</f>
        <v>0.11906288927717387</v>
      </c>
      <c r="Q171" s="5">
        <f ca="1"/>
        <v>1.1659102340557284</v>
      </c>
      <c r="R171" s="6">
        <f ca="1"/>
        <v>-0.20175900490754706</v>
      </c>
      <c r="S171" s="5"/>
      <c r="T171" s="5">
        <f ca="1">P171</f>
        <v>0.11906288927717387</v>
      </c>
      <c r="U171" s="5"/>
      <c r="V171" s="5"/>
      <c r="W171" s="5"/>
      <c r="X171" s="5">
        <f ca="1">Q171</f>
        <v>1.1659102340557284</v>
      </c>
      <c r="Y171" s="6"/>
    </row>
    <row r="172" spans="1:25" x14ac:dyDescent="0.15">
      <c r="A172" s="4">
        <f>A163</f>
        <v>-0.3</v>
      </c>
      <c r="B172" s="5">
        <f>B163</f>
        <v>0.3</v>
      </c>
      <c r="C172" s="6">
        <f>C169</f>
        <v>0.3</v>
      </c>
      <c r="D172" s="5">
        <f t="array" aca="1" ref="D172:F172" ca="1">MMULT(A172:C172,$D$151:$F$153)</f>
        <v>-0.39344619297981559</v>
      </c>
      <c r="E172" s="5">
        <f ca="1"/>
        <v>0.3</v>
      </c>
      <c r="F172" s="6">
        <f ca="1"/>
        <v>0.14269248464229681</v>
      </c>
      <c r="H172" s="4"/>
      <c r="I172" s="5"/>
      <c r="J172" s="4">
        <f t="shared" ca="1" si="17"/>
        <v>1.7995012417849732E-2</v>
      </c>
      <c r="K172" s="5">
        <f ca="1">E172</f>
        <v>0.3</v>
      </c>
      <c r="L172" s="6">
        <f ca="1">F172+$G$26+$I$152</f>
        <v>1.2312561816013678</v>
      </c>
      <c r="M172" s="5">
        <f t="array" aca="1" ref="M172:O172" ca="1">MMULT(J172:L172,$M$19:$O$21)</f>
        <v>1.7995012417849732E-2</v>
      </c>
      <c r="N172" s="5">
        <f ca="1"/>
        <v>0.3</v>
      </c>
      <c r="O172" s="6">
        <f ca="1"/>
        <v>1.2312561816013678</v>
      </c>
      <c r="P172" s="5">
        <f t="array" aca="1" ref="P172:R172" ca="1">MMULT(M172:O172,$P$26:$R$28)</f>
        <v>-0.2016237931570885</v>
      </c>
      <c r="Q172" s="5">
        <f ca="1"/>
        <v>1.8734086744931953</v>
      </c>
      <c r="R172" s="6">
        <f ca="1"/>
        <v>0.252780331660652</v>
      </c>
      <c r="S172" s="5"/>
      <c r="T172" s="5">
        <f ca="1">P172</f>
        <v>-0.2016237931570885</v>
      </c>
      <c r="U172" s="5"/>
      <c r="V172" s="5"/>
      <c r="W172" s="5"/>
      <c r="X172" s="5">
        <f ca="1">Q172</f>
        <v>1.8734086744931953</v>
      </c>
      <c r="Y172" s="6"/>
    </row>
    <row r="173" spans="1:25" x14ac:dyDescent="0.15">
      <c r="A173" s="4"/>
      <c r="B173" s="5"/>
      <c r="C173" s="6"/>
      <c r="D173" s="5"/>
      <c r="E173" s="5"/>
      <c r="F173" s="6"/>
      <c r="H173" s="4"/>
      <c r="I173" s="5"/>
      <c r="J173" s="4"/>
      <c r="K173" s="5"/>
      <c r="L173" s="6"/>
      <c r="M173" s="5"/>
      <c r="N173" s="5"/>
      <c r="O173" s="6"/>
      <c r="P173" s="5"/>
      <c r="Q173" s="5"/>
      <c r="R173" s="6"/>
      <c r="S173" s="5"/>
      <c r="T173" s="5"/>
      <c r="U173" s="5"/>
      <c r="V173" s="5"/>
      <c r="W173" s="5"/>
      <c r="X173" s="5"/>
      <c r="Y173" s="6"/>
    </row>
    <row r="174" spans="1:25" x14ac:dyDescent="0.15">
      <c r="A174" s="4">
        <f>A164</f>
        <v>0.3</v>
      </c>
      <c r="B174" s="5">
        <f>B164</f>
        <v>0.3</v>
      </c>
      <c r="C174" s="6">
        <f>C171</f>
        <v>-0.3</v>
      </c>
      <c r="D174" s="5">
        <f t="array" aca="1" ref="D174:F174" ca="1">MMULT(A174:C174,$D$151:$F$153)</f>
        <v>0.39344619297981559</v>
      </c>
      <c r="E174" s="5">
        <f ca="1"/>
        <v>0.3</v>
      </c>
      <c r="F174" s="6">
        <f ca="1"/>
        <v>-0.14269248464229681</v>
      </c>
      <c r="H174" s="4"/>
      <c r="I174" s="5"/>
      <c r="J174" s="4">
        <f t="shared" ca="1" si="17"/>
        <v>0.80488739837748091</v>
      </c>
      <c r="K174" s="5">
        <f ca="1">E174</f>
        <v>0.3</v>
      </c>
      <c r="L174" s="6">
        <f ca="1">F174+$G$26+$I$152</f>
        <v>0.94587121231677407</v>
      </c>
      <c r="M174" s="5">
        <f t="array" aca="1" ref="M174:O174" ca="1">MMULT(J174:L174,$M$19:$O$21)</f>
        <v>0.80488739837748091</v>
      </c>
      <c r="N174" s="5">
        <f ca="1"/>
        <v>0.3</v>
      </c>
      <c r="O174" s="6">
        <f ca="1"/>
        <v>0.94587121231677407</v>
      </c>
      <c r="P174" s="5">
        <f t="array" aca="1" ref="P174:R174" ca="1">MMULT(M174:O174,$P$26:$R$28)</f>
        <v>0.82057940127129647</v>
      </c>
      <c r="Q174" s="5">
        <f ca="1"/>
        <v>1.6729972348841193</v>
      </c>
      <c r="R174" s="6">
        <f ca="1"/>
        <v>-0.44820850681507229</v>
      </c>
      <c r="S174" s="5"/>
      <c r="T174" s="5">
        <f ca="1">P174</f>
        <v>0.82057940127129647</v>
      </c>
      <c r="U174" s="5"/>
      <c r="V174" s="5"/>
      <c r="W174" s="5"/>
      <c r="X174" s="5">
        <f ca="1">Q174</f>
        <v>1.6729972348841193</v>
      </c>
      <c r="Y174" s="6"/>
    </row>
    <row r="175" spans="1:25" x14ac:dyDescent="0.15">
      <c r="A175" s="4">
        <f>A164</f>
        <v>0.3</v>
      </c>
      <c r="B175" s="5">
        <f>B164</f>
        <v>0.3</v>
      </c>
      <c r="C175" s="6">
        <f>C172</f>
        <v>0.3</v>
      </c>
      <c r="D175" s="5">
        <f t="array" aca="1" ref="D175:F175" ca="1">MMULT(A175:C175,$D$151:$F$153)</f>
        <v>0.14658146974121639</v>
      </c>
      <c r="E175" s="5">
        <f ca="1"/>
        <v>0.3</v>
      </c>
      <c r="F175" s="6">
        <f ca="1"/>
        <v>0.40416929718226058</v>
      </c>
      <c r="H175" s="4"/>
      <c r="I175" s="5"/>
      <c r="J175" s="4">
        <f t="shared" ca="1" si="17"/>
        <v>0.55802267513888171</v>
      </c>
      <c r="K175" s="5">
        <f ca="1">E175</f>
        <v>0.3</v>
      </c>
      <c r="L175" s="6">
        <f ca="1">F175+$G$26+$I$152</f>
        <v>1.4927329941413316</v>
      </c>
      <c r="M175" s="5">
        <f t="array" aca="1" ref="M175:O175" ca="1">MMULT(J175:L175,$M$19:$O$21)</f>
        <v>0.55802267513888171</v>
      </c>
      <c r="N175" s="5">
        <f ca="1"/>
        <v>0.3</v>
      </c>
      <c r="O175" s="6">
        <f ca="1"/>
        <v>1.4927329941413316</v>
      </c>
      <c r="P175" s="5">
        <f t="array" aca="1" ref="P175:R175" ca="1">MMULT(M175:O175,$P$26:$R$28)</f>
        <v>0.49989271883703401</v>
      </c>
      <c r="Q175" s="5">
        <f ca="1"/>
        <v>2.3804956753215865</v>
      </c>
      <c r="R175" s="6">
        <f ca="1"/>
        <v>6.3308297531268209E-3</v>
      </c>
      <c r="S175" s="5"/>
      <c r="T175" s="5">
        <f ca="1">P175</f>
        <v>0.49989271883703401</v>
      </c>
      <c r="U175" s="5"/>
      <c r="V175" s="5"/>
      <c r="W175" s="5"/>
      <c r="X175" s="5">
        <f ca="1">Q175</f>
        <v>2.3804956753215865</v>
      </c>
      <c r="Y175" s="6"/>
    </row>
    <row r="176" spans="1:25" x14ac:dyDescent="0.15">
      <c r="A176" s="4"/>
      <c r="B176" s="5"/>
      <c r="C176" s="6"/>
      <c r="D176" s="5"/>
      <c r="E176" s="5"/>
      <c r="F176" s="6"/>
      <c r="H176" s="4"/>
      <c r="I176" s="5"/>
      <c r="J176" s="4"/>
      <c r="K176" s="5"/>
      <c r="L176" s="6"/>
      <c r="M176" s="5"/>
      <c r="N176" s="5"/>
      <c r="O176" s="6"/>
      <c r="P176" s="5"/>
      <c r="Q176" s="5"/>
      <c r="R176" s="6"/>
      <c r="S176" s="5"/>
      <c r="T176" s="5"/>
      <c r="U176" s="5"/>
      <c r="V176" s="5"/>
      <c r="W176" s="5"/>
      <c r="X176" s="5"/>
      <c r="Y176" s="6"/>
    </row>
    <row r="177" spans="1:25" x14ac:dyDescent="0.15">
      <c r="A177" s="4">
        <f>A165</f>
        <v>0.3</v>
      </c>
      <c r="B177" s="5">
        <f>B165</f>
        <v>-0.3</v>
      </c>
      <c r="C177" s="6">
        <f>C174</f>
        <v>-0.3</v>
      </c>
      <c r="D177" s="5">
        <f t="array" aca="1" ref="D177:F177" ca="1">MMULT(A177:C177,$D$151:$F$153)</f>
        <v>0.39344619297981559</v>
      </c>
      <c r="E177" s="5">
        <f ca="1"/>
        <v>-0.3</v>
      </c>
      <c r="F177" s="6">
        <f ca="1"/>
        <v>-0.14269248464229681</v>
      </c>
      <c r="H177" s="4"/>
      <c r="I177" s="5"/>
      <c r="J177" s="4">
        <f t="shared" ca="1" si="17"/>
        <v>0.80488739837748091</v>
      </c>
      <c r="K177" s="5">
        <f ca="1">E177</f>
        <v>-0.3</v>
      </c>
      <c r="L177" s="6">
        <f ca="1">F177+$G$26+$I$152</f>
        <v>0.94587121231677407</v>
      </c>
      <c r="M177" s="5">
        <f t="array" aca="1" ref="M177:O177" ca="1">MMULT(J177:L177,$M$19:$O$21)</f>
        <v>0.80488739837748091</v>
      </c>
      <c r="N177" s="5">
        <f ca="1"/>
        <v>-0.3</v>
      </c>
      <c r="O177" s="6">
        <f ca="1"/>
        <v>0.94587121231677407</v>
      </c>
      <c r="P177" s="5">
        <f t="array" aca="1" ref="P177:R177" ca="1">MMULT(M177:O177,$P$26:$R$28)</f>
        <v>1.2705794012712963</v>
      </c>
      <c r="Q177" s="5">
        <f ca="1"/>
        <v>1.4064189154306979</v>
      </c>
      <c r="R177" s="6">
        <f ca="1"/>
        <v>0.2842094063993641</v>
      </c>
      <c r="S177" s="5"/>
      <c r="T177" s="5">
        <f ca="1">P177</f>
        <v>1.2705794012712963</v>
      </c>
      <c r="U177" s="5"/>
      <c r="V177" s="5"/>
      <c r="W177" s="5"/>
      <c r="X177" s="5">
        <f ca="1">Q177</f>
        <v>1.4064189154306979</v>
      </c>
      <c r="Y177" s="6"/>
    </row>
    <row r="178" spans="1:25" x14ac:dyDescent="0.15">
      <c r="A178" s="7">
        <f>A165</f>
        <v>0.3</v>
      </c>
      <c r="B178" s="8">
        <f>B165</f>
        <v>-0.3</v>
      </c>
      <c r="C178" s="9">
        <f>C175</f>
        <v>0.3</v>
      </c>
      <c r="D178" s="8">
        <f t="array" aca="1" ref="D178:F178" ca="1">MMULT(A178:C178,$D$151:$F$153)</f>
        <v>0.14658146974121639</v>
      </c>
      <c r="E178" s="8">
        <f ca="1"/>
        <v>-0.3</v>
      </c>
      <c r="F178" s="9">
        <f ca="1"/>
        <v>0.40416929718226058</v>
      </c>
      <c r="H178" s="4"/>
      <c r="I178" s="5"/>
      <c r="J178" s="4">
        <f t="shared" ca="1" si="17"/>
        <v>0.55802267513888171</v>
      </c>
      <c r="K178" s="5">
        <f ca="1">E178</f>
        <v>-0.3</v>
      </c>
      <c r="L178" s="6">
        <f ca="1">F178+$G$26+$I$152</f>
        <v>1.4927329941413316</v>
      </c>
      <c r="M178" s="5">
        <f t="array" aca="1" ref="M178:O178" ca="1">MMULT(J178:L178,$M$19:$O$21)</f>
        <v>0.55802267513888171</v>
      </c>
      <c r="N178" s="5">
        <f ca="1"/>
        <v>-0.3</v>
      </c>
      <c r="O178" s="6">
        <f ca="1"/>
        <v>1.4927329941413316</v>
      </c>
      <c r="P178" s="5">
        <f t="array" aca="1" ref="P178:R178" ca="1">MMULT(M178:O178,$P$26:$R$28)</f>
        <v>0.94989271883703397</v>
      </c>
      <c r="Q178" s="5">
        <f ca="1"/>
        <v>2.113917355868165</v>
      </c>
      <c r="R178" s="6">
        <f ca="1"/>
        <v>0.73874874296756321</v>
      </c>
      <c r="S178" s="5"/>
      <c r="T178" s="5">
        <f ca="1">P178</f>
        <v>0.94989271883703397</v>
      </c>
      <c r="U178" s="5"/>
      <c r="V178" s="5"/>
      <c r="W178" s="5"/>
      <c r="X178" s="5">
        <f ca="1">Q178</f>
        <v>2.113917355868165</v>
      </c>
      <c r="Y178" s="6"/>
    </row>
    <row r="179" spans="1:25" x14ac:dyDescent="0.15">
      <c r="H179" s="4"/>
      <c r="I179" s="5"/>
      <c r="J179" s="4"/>
      <c r="K179" s="5"/>
      <c r="L179" s="6"/>
      <c r="M179" s="5"/>
      <c r="N179" s="5"/>
      <c r="O179" s="6"/>
      <c r="P179" s="5"/>
      <c r="Q179" s="5"/>
      <c r="R179" s="6"/>
      <c r="S179" s="5"/>
      <c r="T179" s="5"/>
      <c r="U179" s="5"/>
      <c r="V179" s="5"/>
      <c r="W179" s="5"/>
      <c r="X179" s="5"/>
      <c r="Y179" s="6"/>
    </row>
    <row r="180" spans="1:25" x14ac:dyDescent="0.15">
      <c r="G180" t="s">
        <v>27</v>
      </c>
      <c r="H180" s="4" t="s">
        <v>28</v>
      </c>
      <c r="I180" s="5"/>
      <c r="J180" s="4"/>
      <c r="K180" s="5"/>
      <c r="L180" s="6"/>
      <c r="M180" s="5"/>
      <c r="N180" s="5"/>
      <c r="O180" s="6"/>
      <c r="P180" s="5"/>
      <c r="Q180" s="5"/>
      <c r="R180" s="6"/>
      <c r="S180" s="5"/>
      <c r="T180" s="5"/>
      <c r="U180" s="5"/>
      <c r="V180" s="5"/>
      <c r="W180" s="5"/>
      <c r="X180" s="5"/>
      <c r="Y180" s="6"/>
    </row>
    <row r="181" spans="1:25" x14ac:dyDescent="0.15">
      <c r="G181">
        <v>0</v>
      </c>
      <c r="H181" s="4">
        <f t="shared" ref="H181:H217" si="19">PI()/180*G181</f>
        <v>0</v>
      </c>
      <c r="I181" s="5" t="s">
        <v>26</v>
      </c>
      <c r="J181" s="4">
        <f t="shared" ref="J181:J217" si="20">$K$26*COS(H181)</f>
        <v>1</v>
      </c>
      <c r="K181" s="5">
        <f t="shared" ref="K181:K217" si="21">$K$26*SIN(H181)</f>
        <v>0</v>
      </c>
      <c r="L181" s="6">
        <v>0</v>
      </c>
      <c r="M181" s="5">
        <f t="array" aca="1" ref="M181:O181" ca="1">MMULT(J181:L181,$M$19:$O$21)</f>
        <v>1</v>
      </c>
      <c r="N181" s="5">
        <f ca="1"/>
        <v>0</v>
      </c>
      <c r="O181" s="6">
        <f ca="1"/>
        <v>0</v>
      </c>
      <c r="P181" s="5">
        <f t="array" aca="1" ref="P181:R181" ca="1">MMULT(M181:O181,$P$26:$R$28)</f>
        <v>1.299038105676658</v>
      </c>
      <c r="Q181" s="5">
        <f ca="1"/>
        <v>0.25651510749425155</v>
      </c>
      <c r="R181" s="6">
        <f ca="1"/>
        <v>-0.70476946558943121</v>
      </c>
      <c r="S181" s="5" t="s">
        <v>26</v>
      </c>
      <c r="T181" s="5">
        <f t="shared" ref="T181:T217" ca="1" si="22">P181*$B$11</f>
        <v>1.299038105676658</v>
      </c>
      <c r="U181" s="5"/>
      <c r="V181" s="5"/>
      <c r="W181" s="5"/>
      <c r="X181" s="5"/>
      <c r="Y181" s="6">
        <f t="shared" ref="Y181:Y217" ca="1" si="23">Q181*$B$11</f>
        <v>0.25651510749425155</v>
      </c>
    </row>
    <row r="182" spans="1:25" x14ac:dyDescent="0.15">
      <c r="G182">
        <f t="shared" ref="G182:G217" si="24">G181+10</f>
        <v>10</v>
      </c>
      <c r="H182" s="4">
        <f t="shared" si="19"/>
        <v>0.17453292519943295</v>
      </c>
      <c r="I182" s="5"/>
      <c r="J182" s="4">
        <f t="shared" si="20"/>
        <v>0.98480775301220802</v>
      </c>
      <c r="K182" s="5">
        <f t="shared" si="21"/>
        <v>0.17364817766693033</v>
      </c>
      <c r="L182" s="6">
        <v>0</v>
      </c>
      <c r="M182" s="5">
        <f t="array" aca="1" ref="M182:O182" ca="1">MMULT(J182:L182,$M$19:$O$21)</f>
        <v>0.98480775301220802</v>
      </c>
      <c r="N182" s="5">
        <f ca="1"/>
        <v>0.17364817766693033</v>
      </c>
      <c r="O182" s="6">
        <f ca="1"/>
        <v>0</v>
      </c>
      <c r="P182" s="5">
        <f t="array" aca="1" ref="P182:R182" ca="1">MMULT(M182:O182,$P$26:$R$28)</f>
        <v>1.1490666646784671</v>
      </c>
      <c r="Q182" s="5">
        <f ca="1"/>
        <v>0.32976946558943132</v>
      </c>
      <c r="R182" s="6">
        <f ca="1"/>
        <v>-0.90603416033258044</v>
      </c>
      <c r="S182" s="5"/>
      <c r="T182" s="5">
        <f t="shared" ca="1" si="22"/>
        <v>1.1490666646784671</v>
      </c>
      <c r="U182" s="5"/>
      <c r="V182" s="5"/>
      <c r="W182" s="5"/>
      <c r="X182" s="5"/>
      <c r="Y182" s="6">
        <f t="shared" ca="1" si="23"/>
        <v>0.32976946558943132</v>
      </c>
    </row>
    <row r="183" spans="1:25" x14ac:dyDescent="0.15">
      <c r="G183">
        <f t="shared" si="24"/>
        <v>20</v>
      </c>
      <c r="H183" s="4">
        <f t="shared" si="19"/>
        <v>0.3490658503988659</v>
      </c>
      <c r="I183" s="5"/>
      <c r="J183" s="4">
        <f t="shared" si="20"/>
        <v>0.93969262078590843</v>
      </c>
      <c r="K183" s="5">
        <f t="shared" si="21"/>
        <v>0.34202014332566871</v>
      </c>
      <c r="L183" s="6">
        <v>0</v>
      </c>
      <c r="M183" s="5">
        <f t="array" aca="1" ref="M183:O183" ca="1">MMULT(J183:L183,$M$19:$O$21)</f>
        <v>0.93969262078590843</v>
      </c>
      <c r="N183" s="5">
        <f ca="1"/>
        <v>0.34202014332566871</v>
      </c>
      <c r="O183" s="6">
        <f ca="1"/>
        <v>0</v>
      </c>
      <c r="P183" s="5">
        <f t="array" aca="1" ref="P183:R183" ca="1">MMULT(M183:O183,$P$26:$R$28)</f>
        <v>0.9641814145298091</v>
      </c>
      <c r="Q183" s="5">
        <f ca="1"/>
        <v>0.39300394534407751</v>
      </c>
      <c r="R183" s="6">
        <f ca="1"/>
        <v>-1.0797694655894312</v>
      </c>
      <c r="S183" s="5"/>
      <c r="T183" s="5">
        <f t="shared" ca="1" si="22"/>
        <v>0.9641814145298091</v>
      </c>
      <c r="U183" s="5"/>
      <c r="V183" s="5"/>
      <c r="W183" s="5"/>
      <c r="X183" s="5"/>
      <c r="Y183" s="6">
        <f t="shared" ca="1" si="23"/>
        <v>0.39300394534407751</v>
      </c>
    </row>
    <row r="184" spans="1:25" x14ac:dyDescent="0.15">
      <c r="G184">
        <f t="shared" si="24"/>
        <v>30</v>
      </c>
      <c r="H184" s="4">
        <f t="shared" si="19"/>
        <v>0.52359877559829882</v>
      </c>
      <c r="I184" s="5"/>
      <c r="J184" s="4">
        <f t="shared" si="20"/>
        <v>0.86602540378443871</v>
      </c>
      <c r="K184" s="5">
        <f t="shared" si="21"/>
        <v>0.49999999999999994</v>
      </c>
      <c r="L184" s="6">
        <v>0</v>
      </c>
      <c r="M184" s="5">
        <f t="array" aca="1" ref="M184:O184" ca="1">MMULT(J184:L184,$M$19:$O$21)</f>
        <v>0.86602540378443871</v>
      </c>
      <c r="N184" s="5">
        <f ca="1"/>
        <v>0.49999999999999994</v>
      </c>
      <c r="O184" s="6">
        <f ca="1"/>
        <v>0</v>
      </c>
      <c r="P184" s="5">
        <f t="array" aca="1" ref="P184:R184" ca="1">MMULT(M184:O184,$P$26:$R$28)</f>
        <v>0.75000000000000011</v>
      </c>
      <c r="Q184" s="5">
        <f ca="1"/>
        <v>0.44429719908903587</v>
      </c>
      <c r="R184" s="6">
        <f ca="1"/>
        <v>-1.2206965220240604</v>
      </c>
      <c r="S184" s="5"/>
      <c r="T184" s="5">
        <f t="shared" ca="1" si="22"/>
        <v>0.75000000000000011</v>
      </c>
      <c r="U184" s="5"/>
      <c r="V184" s="5"/>
      <c r="W184" s="5"/>
      <c r="X184" s="5"/>
      <c r="Y184" s="6">
        <f t="shared" ca="1" si="23"/>
        <v>0.44429719908903587</v>
      </c>
    </row>
    <row r="185" spans="1:25" x14ac:dyDescent="0.15">
      <c r="G185">
        <f t="shared" si="24"/>
        <v>40</v>
      </c>
      <c r="H185" s="4">
        <f t="shared" si="19"/>
        <v>0.69813170079773179</v>
      </c>
      <c r="I185" s="5"/>
      <c r="J185" s="4">
        <f t="shared" si="20"/>
        <v>0.76604444311897801</v>
      </c>
      <c r="K185" s="5">
        <f t="shared" si="21"/>
        <v>0.64278760968653925</v>
      </c>
      <c r="L185" s="6">
        <v>0</v>
      </c>
      <c r="M185" s="5">
        <f t="array" aca="1" ref="M185:O185" ca="1">MMULT(J185:L185,$M$19:$O$21)</f>
        <v>0.76604444311897801</v>
      </c>
      <c r="N185" s="5">
        <f ca="1"/>
        <v>0.64278760968653925</v>
      </c>
      <c r="O185" s="6">
        <f ca="1"/>
        <v>0</v>
      </c>
      <c r="P185" s="5">
        <f t="array" aca="1" ref="P185:R185" ca="1">MMULT(M185:O185,$P$26:$R$28)</f>
        <v>0.51303021498850332</v>
      </c>
      <c r="Q185" s="5">
        <f ca="1"/>
        <v>0.48209070726490455</v>
      </c>
      <c r="R185" s="6">
        <f ca="1"/>
        <v>-1.3245333323392334</v>
      </c>
      <c r="S185" s="5"/>
      <c r="T185" s="5">
        <f t="shared" ca="1" si="22"/>
        <v>0.51303021498850332</v>
      </c>
      <c r="U185" s="5"/>
      <c r="V185" s="5"/>
      <c r="W185" s="5"/>
      <c r="X185" s="5"/>
      <c r="Y185" s="6">
        <f t="shared" ca="1" si="23"/>
        <v>0.48209070726490455</v>
      </c>
    </row>
    <row r="186" spans="1:25" x14ac:dyDescent="0.15">
      <c r="G186">
        <f t="shared" si="24"/>
        <v>50</v>
      </c>
      <c r="H186" s="4">
        <f t="shared" si="19"/>
        <v>0.87266462599716477</v>
      </c>
      <c r="I186" s="5"/>
      <c r="J186" s="4">
        <f t="shared" si="20"/>
        <v>0.64278760968653936</v>
      </c>
      <c r="K186" s="5">
        <f t="shared" si="21"/>
        <v>0.76604444311897801</v>
      </c>
      <c r="L186" s="6">
        <v>0</v>
      </c>
      <c r="M186" s="5">
        <f t="array" aca="1" ref="M186:O186" ca="1">MMULT(J186:L186,$M$19:$O$21)</f>
        <v>0.64278760968653936</v>
      </c>
      <c r="N186" s="5">
        <f ca="1"/>
        <v>0.76604444311897801</v>
      </c>
      <c r="O186" s="6">
        <f ca="1"/>
        <v>0</v>
      </c>
      <c r="P186" s="5">
        <f t="array" aca="1" ref="P186:R186" ca="1">MMULT(M186:O186,$P$26:$R$28)</f>
        <v>0.26047226650039568</v>
      </c>
      <c r="Q186" s="5">
        <f ca="1"/>
        <v>0.50523613325019801</v>
      </c>
      <c r="R186" s="6">
        <f ca="1"/>
        <v>-1.3881248675974851</v>
      </c>
      <c r="S186" s="5"/>
      <c r="T186" s="5">
        <f t="shared" ca="1" si="22"/>
        <v>0.26047226650039568</v>
      </c>
      <c r="U186" s="5"/>
      <c r="V186" s="5"/>
      <c r="W186" s="5"/>
      <c r="X186" s="5"/>
      <c r="Y186" s="6">
        <f t="shared" ca="1" si="23"/>
        <v>0.50523613325019801</v>
      </c>
    </row>
    <row r="187" spans="1:25" x14ac:dyDescent="0.15">
      <c r="G187">
        <f t="shared" si="24"/>
        <v>60</v>
      </c>
      <c r="H187" s="4">
        <f t="shared" si="19"/>
        <v>1.0471975511965976</v>
      </c>
      <c r="I187" s="5"/>
      <c r="J187" s="4">
        <f t="shared" si="20"/>
        <v>0.50000000000000011</v>
      </c>
      <c r="K187" s="5">
        <f t="shared" si="21"/>
        <v>0.8660254037844386</v>
      </c>
      <c r="L187" s="6">
        <v>0</v>
      </c>
      <c r="M187" s="5">
        <f t="array" aca="1" ref="M187:O187" ca="1">MMULT(J187:L187,$M$19:$O$21)</f>
        <v>0.50000000000000011</v>
      </c>
      <c r="N187" s="5">
        <f ca="1"/>
        <v>0.8660254037844386</v>
      </c>
      <c r="O187" s="6">
        <f ca="1"/>
        <v>0</v>
      </c>
      <c r="P187" s="5">
        <f t="array" aca="1" ref="P187:R187" ca="1">MMULT(M187:O187,$P$26:$R$28)</f>
        <v>2.2204460492503131E-16</v>
      </c>
      <c r="Q187" s="5">
        <f ca="1"/>
        <v>0.51303021498850332</v>
      </c>
      <c r="R187" s="6">
        <f ca="1"/>
        <v>-1.4095389311788626</v>
      </c>
      <c r="S187" s="5"/>
      <c r="T187" s="5">
        <f t="shared" ca="1" si="22"/>
        <v>2.2204460492503131E-16</v>
      </c>
      <c r="U187" s="5"/>
      <c r="V187" s="5"/>
      <c r="W187" s="5"/>
      <c r="X187" s="5"/>
      <c r="Y187" s="6">
        <f t="shared" ca="1" si="23"/>
        <v>0.51303021498850332</v>
      </c>
    </row>
    <row r="188" spans="1:25" x14ac:dyDescent="0.15">
      <c r="G188">
        <f t="shared" si="24"/>
        <v>70</v>
      </c>
      <c r="H188" s="4">
        <f t="shared" si="19"/>
        <v>1.2217304763960306</v>
      </c>
      <c r="I188" s="5"/>
      <c r="J188" s="4">
        <f t="shared" si="20"/>
        <v>0.34202014332566882</v>
      </c>
      <c r="K188" s="5">
        <f t="shared" si="21"/>
        <v>0.93969262078590832</v>
      </c>
      <c r="L188" s="6">
        <v>0</v>
      </c>
      <c r="M188" s="5">
        <f t="array" aca="1" ref="M188:O188" ca="1">MMULT(J188:L188,$M$19:$O$21)</f>
        <v>0.34202014332566882</v>
      </c>
      <c r="N188" s="5">
        <f ca="1"/>
        <v>0.93969262078590832</v>
      </c>
      <c r="O188" s="6">
        <f ca="1"/>
        <v>0</v>
      </c>
      <c r="P188" s="5">
        <f t="array" aca="1" ref="P188:R188" ca="1">MMULT(M188:O188,$P$26:$R$28)</f>
        <v>-0.26047226650039518</v>
      </c>
      <c r="Q188" s="5">
        <f ca="1"/>
        <v>0.50523613325019801</v>
      </c>
      <c r="R188" s="6">
        <f ca="1"/>
        <v>-1.3881248675974849</v>
      </c>
      <c r="S188" s="5"/>
      <c r="T188" s="5">
        <f t="shared" ca="1" si="22"/>
        <v>-0.26047226650039518</v>
      </c>
      <c r="U188" s="5"/>
      <c r="V188" s="5"/>
      <c r="W188" s="5"/>
      <c r="X188" s="5"/>
      <c r="Y188" s="6">
        <f t="shared" ca="1" si="23"/>
        <v>0.50523613325019801</v>
      </c>
    </row>
    <row r="189" spans="1:25" x14ac:dyDescent="0.15">
      <c r="G189">
        <f t="shared" si="24"/>
        <v>80</v>
      </c>
      <c r="H189" s="4">
        <f t="shared" si="19"/>
        <v>1.3962634015954636</v>
      </c>
      <c r="I189" s="5"/>
      <c r="J189" s="4">
        <f t="shared" si="20"/>
        <v>0.17364817766693041</v>
      </c>
      <c r="K189" s="5">
        <f t="shared" si="21"/>
        <v>0.98480775301220802</v>
      </c>
      <c r="L189" s="6">
        <v>0</v>
      </c>
      <c r="M189" s="5">
        <f t="array" aca="1" ref="M189:O189" ca="1">MMULT(J189:L189,$M$19:$O$21)</f>
        <v>0.17364817766693041</v>
      </c>
      <c r="N189" s="5">
        <f ca="1"/>
        <v>0.98480775301220802</v>
      </c>
      <c r="O189" s="6">
        <f ca="1"/>
        <v>0</v>
      </c>
      <c r="P189" s="5">
        <f t="array" aca="1" ref="P189:R189" ca="1">MMULT(M189:O189,$P$26:$R$28)</f>
        <v>-0.51303021498850288</v>
      </c>
      <c r="Q189" s="5">
        <f ca="1"/>
        <v>0.48209070726490472</v>
      </c>
      <c r="R189" s="6">
        <f ca="1"/>
        <v>-1.3245333323392336</v>
      </c>
      <c r="S189" s="5"/>
      <c r="T189" s="5">
        <f t="shared" ca="1" si="22"/>
        <v>-0.51303021498850288</v>
      </c>
      <c r="U189" s="5"/>
      <c r="V189" s="5"/>
      <c r="W189" s="5"/>
      <c r="X189" s="5"/>
      <c r="Y189" s="6">
        <f t="shared" ca="1" si="23"/>
        <v>0.48209070726490472</v>
      </c>
    </row>
    <row r="190" spans="1:25" x14ac:dyDescent="0.15">
      <c r="G190">
        <f t="shared" si="24"/>
        <v>90</v>
      </c>
      <c r="H190" s="4">
        <f t="shared" si="19"/>
        <v>1.5707963267948966</v>
      </c>
      <c r="I190" s="5"/>
      <c r="J190" s="4">
        <f t="shared" si="20"/>
        <v>6.1257422745431001E-17</v>
      </c>
      <c r="K190" s="5">
        <f t="shared" si="21"/>
        <v>1</v>
      </c>
      <c r="L190" s="6">
        <v>0</v>
      </c>
      <c r="M190" s="5">
        <f t="array" aca="1" ref="M190:O190" ca="1">MMULT(J190:L190,$M$19:$O$21)</f>
        <v>6.1257422745431001E-17</v>
      </c>
      <c r="N190" s="5">
        <f ca="1"/>
        <v>1</v>
      </c>
      <c r="O190" s="6">
        <f ca="1"/>
        <v>0</v>
      </c>
      <c r="P190" s="5">
        <f t="array" aca="1" ref="P190:R190" ca="1">MMULT(M190:O190,$P$26:$R$28)</f>
        <v>-0.74999999999999978</v>
      </c>
      <c r="Q190" s="5">
        <f ca="1"/>
        <v>0.44429719908903598</v>
      </c>
      <c r="R190" s="6">
        <f ca="1"/>
        <v>-1.2206965220240606</v>
      </c>
      <c r="S190" s="5"/>
      <c r="T190" s="5">
        <f t="shared" ca="1" si="22"/>
        <v>-0.74999999999999978</v>
      </c>
      <c r="U190" s="5"/>
      <c r="V190" s="5"/>
      <c r="W190" s="5"/>
      <c r="X190" s="5"/>
      <c r="Y190" s="6">
        <f t="shared" ca="1" si="23"/>
        <v>0.44429719908903598</v>
      </c>
    </row>
    <row r="191" spans="1:25" x14ac:dyDescent="0.15">
      <c r="G191">
        <f t="shared" si="24"/>
        <v>100</v>
      </c>
      <c r="H191" s="4">
        <f t="shared" si="19"/>
        <v>1.7453292519943295</v>
      </c>
      <c r="I191" s="5"/>
      <c r="J191" s="4">
        <f t="shared" si="20"/>
        <v>-0.1736481776669303</v>
      </c>
      <c r="K191" s="5">
        <f t="shared" si="21"/>
        <v>0.98480775301220802</v>
      </c>
      <c r="L191" s="6">
        <v>0</v>
      </c>
      <c r="M191" s="5">
        <f t="array" aca="1" ref="M191:O191" ca="1">MMULT(J191:L191,$M$19:$O$21)</f>
        <v>-0.1736481776669303</v>
      </c>
      <c r="N191" s="5">
        <f ca="1"/>
        <v>0.98480775301220802</v>
      </c>
      <c r="O191" s="6">
        <f ca="1"/>
        <v>0</v>
      </c>
      <c r="P191" s="5">
        <f t="array" aca="1" ref="P191:R191" ca="1">MMULT(M191:O191,$P$26:$R$28)</f>
        <v>-0.96418141452980877</v>
      </c>
      <c r="Q191" s="5">
        <f ca="1"/>
        <v>0.39300394534407768</v>
      </c>
      <c r="R191" s="6">
        <f ca="1"/>
        <v>-1.0797694655894314</v>
      </c>
      <c r="S191" s="5"/>
      <c r="T191" s="5">
        <f t="shared" ca="1" si="22"/>
        <v>-0.96418141452980877</v>
      </c>
      <c r="U191" s="5"/>
      <c r="V191" s="5"/>
      <c r="W191" s="5"/>
      <c r="X191" s="5"/>
      <c r="Y191" s="6">
        <f t="shared" ca="1" si="23"/>
        <v>0.39300394534407768</v>
      </c>
    </row>
    <row r="192" spans="1:25" x14ac:dyDescent="0.15">
      <c r="G192">
        <f t="shared" si="24"/>
        <v>110</v>
      </c>
      <c r="H192" s="4">
        <f t="shared" si="19"/>
        <v>1.9198621771937625</v>
      </c>
      <c r="I192" s="5"/>
      <c r="J192" s="4">
        <f t="shared" si="20"/>
        <v>-0.34202014332566871</v>
      </c>
      <c r="K192" s="5">
        <f t="shared" si="21"/>
        <v>0.93969262078590843</v>
      </c>
      <c r="L192" s="6">
        <v>0</v>
      </c>
      <c r="M192" s="5">
        <f t="array" aca="1" ref="M192:O192" ca="1">MMULT(J192:L192,$M$19:$O$21)</f>
        <v>-0.34202014332566871</v>
      </c>
      <c r="N192" s="5">
        <f ca="1"/>
        <v>0.93969262078590843</v>
      </c>
      <c r="O192" s="6">
        <f ca="1"/>
        <v>0</v>
      </c>
      <c r="P192" s="5">
        <f t="array" aca="1" ref="P192:R192" ca="1">MMULT(M192:O192,$P$26:$R$28)</f>
        <v>-1.1490666646784669</v>
      </c>
      <c r="Q192" s="5">
        <f ca="1"/>
        <v>0.32976946558943149</v>
      </c>
      <c r="R192" s="6">
        <f ca="1"/>
        <v>-0.90603416033258077</v>
      </c>
      <c r="S192" s="5"/>
      <c r="T192" s="5">
        <f t="shared" ca="1" si="22"/>
        <v>-1.1490666646784669</v>
      </c>
      <c r="U192" s="5"/>
      <c r="V192" s="5"/>
      <c r="W192" s="5"/>
      <c r="X192" s="5"/>
      <c r="Y192" s="6">
        <f t="shared" ca="1" si="23"/>
        <v>0.32976946558943149</v>
      </c>
    </row>
    <row r="193" spans="7:25" x14ac:dyDescent="0.15">
      <c r="G193">
        <f t="shared" si="24"/>
        <v>120</v>
      </c>
      <c r="H193" s="4">
        <f t="shared" si="19"/>
        <v>2.0943951023931953</v>
      </c>
      <c r="I193" s="5"/>
      <c r="J193" s="4">
        <f t="shared" si="20"/>
        <v>-0.49999999999999978</v>
      </c>
      <c r="K193" s="5">
        <f t="shared" si="21"/>
        <v>0.86602540378443871</v>
      </c>
      <c r="L193" s="6">
        <v>0</v>
      </c>
      <c r="M193" s="5">
        <f t="array" aca="1" ref="M193:O193" ca="1">MMULT(J193:L193,$M$19:$O$21)</f>
        <v>-0.49999999999999978</v>
      </c>
      <c r="N193" s="5">
        <f ca="1"/>
        <v>0.86602540378443871</v>
      </c>
      <c r="O193" s="6">
        <f ca="1"/>
        <v>0</v>
      </c>
      <c r="P193" s="5">
        <f t="array" aca="1" ref="P193:R193" ca="1">MMULT(M193:O193,$P$26:$R$28)</f>
        <v>-1.2990381056766576</v>
      </c>
      <c r="Q193" s="5">
        <f ca="1"/>
        <v>0.25651510749425183</v>
      </c>
      <c r="R193" s="6">
        <f ca="1"/>
        <v>-0.70476946558943165</v>
      </c>
      <c r="S193" s="5"/>
      <c r="T193" s="5">
        <f t="shared" ca="1" si="22"/>
        <v>-1.2990381056766576</v>
      </c>
      <c r="U193" s="5"/>
      <c r="V193" s="5"/>
      <c r="W193" s="5"/>
      <c r="X193" s="5"/>
      <c r="Y193" s="6">
        <f t="shared" ca="1" si="23"/>
        <v>0.25651510749425183</v>
      </c>
    </row>
    <row r="194" spans="7:25" x14ac:dyDescent="0.15">
      <c r="G194">
        <f t="shared" si="24"/>
        <v>130</v>
      </c>
      <c r="H194" s="4">
        <f t="shared" si="19"/>
        <v>2.2689280275926285</v>
      </c>
      <c r="I194" s="5"/>
      <c r="J194" s="4">
        <f t="shared" si="20"/>
        <v>-0.64278760968653936</v>
      </c>
      <c r="K194" s="5">
        <f t="shared" si="21"/>
        <v>0.76604444311897801</v>
      </c>
      <c r="L194" s="6">
        <v>0</v>
      </c>
      <c r="M194" s="5">
        <f t="array" aca="1" ref="M194:O194" ca="1">MMULT(J194:L194,$M$19:$O$21)</f>
        <v>-0.64278760968653936</v>
      </c>
      <c r="N194" s="5">
        <f ca="1"/>
        <v>0.76604444311897801</v>
      </c>
      <c r="O194" s="6">
        <f ca="1"/>
        <v>0</v>
      </c>
      <c r="P194" s="5">
        <f t="array" aca="1" ref="P194:R194" ca="1">MMULT(M194:O194,$P$26:$R$28)</f>
        <v>-1.4095389311788624</v>
      </c>
      <c r="Q194" s="5">
        <f ca="1"/>
        <v>0.17546666766076663</v>
      </c>
      <c r="R194" s="6">
        <f ca="1"/>
        <v>-0.48209070726490461</v>
      </c>
      <c r="S194" s="5"/>
      <c r="T194" s="5">
        <f t="shared" ca="1" si="22"/>
        <v>-1.4095389311788624</v>
      </c>
      <c r="U194" s="5"/>
      <c r="V194" s="5"/>
      <c r="W194" s="5"/>
      <c r="X194" s="5"/>
      <c r="Y194" s="6">
        <f t="shared" ca="1" si="23"/>
        <v>0.17546666766076663</v>
      </c>
    </row>
    <row r="195" spans="7:25" x14ac:dyDescent="0.15">
      <c r="G195">
        <f t="shared" si="24"/>
        <v>140</v>
      </c>
      <c r="H195" s="4">
        <f t="shared" si="19"/>
        <v>2.4434609527920612</v>
      </c>
      <c r="I195" s="5"/>
      <c r="J195" s="4">
        <f t="shared" si="20"/>
        <v>-0.7660444431189779</v>
      </c>
      <c r="K195" s="5">
        <f t="shared" si="21"/>
        <v>0.64278760968653947</v>
      </c>
      <c r="L195" s="6">
        <v>0</v>
      </c>
      <c r="M195" s="5">
        <f t="array" aca="1" ref="M195:O195" ca="1">MMULT(J195:L195,$M$19:$O$21)</f>
        <v>-0.7660444431189779</v>
      </c>
      <c r="N195" s="5">
        <f ca="1"/>
        <v>0.64278760968653947</v>
      </c>
      <c r="O195" s="6">
        <f ca="1"/>
        <v>0</v>
      </c>
      <c r="P195" s="5">
        <f t="array" aca="1" ref="P195:R195" ca="1">MMULT(M195:O195,$P$26:$R$28)</f>
        <v>-1.477211629518312</v>
      </c>
      <c r="Q195" s="5">
        <f ca="1"/>
        <v>8.9086761920827318E-2</v>
      </c>
      <c r="R195" s="6">
        <f ca="1"/>
        <v>-0.24476386674980266</v>
      </c>
      <c r="S195" s="5"/>
      <c r="T195" s="5">
        <f t="shared" ca="1" si="22"/>
        <v>-1.477211629518312</v>
      </c>
      <c r="U195" s="5"/>
      <c r="V195" s="5"/>
      <c r="W195" s="5"/>
      <c r="X195" s="5"/>
      <c r="Y195" s="6">
        <f t="shared" ca="1" si="23"/>
        <v>8.9086761920827318E-2</v>
      </c>
    </row>
    <row r="196" spans="7:25" x14ac:dyDescent="0.15">
      <c r="G196">
        <f t="shared" si="24"/>
        <v>150</v>
      </c>
      <c r="H196" s="4">
        <f t="shared" si="19"/>
        <v>2.6179938779914944</v>
      </c>
      <c r="I196" s="5"/>
      <c r="J196" s="4">
        <f t="shared" si="20"/>
        <v>-0.86602540378443871</v>
      </c>
      <c r="K196" s="5">
        <f t="shared" si="21"/>
        <v>0.49999999999999994</v>
      </c>
      <c r="L196" s="6">
        <v>0</v>
      </c>
      <c r="M196" s="5">
        <f t="array" aca="1" ref="M196:O196" ca="1">MMULT(J196:L196,$M$19:$O$21)</f>
        <v>-0.86602540378443871</v>
      </c>
      <c r="N196" s="5">
        <f ca="1"/>
        <v>0.49999999999999994</v>
      </c>
      <c r="O196" s="6">
        <f ca="1"/>
        <v>0</v>
      </c>
      <c r="P196" s="5">
        <f t="array" aca="1" ref="P196:R196" ca="1">MMULT(M196:O196,$P$26:$R$28)</f>
        <v>-1.5</v>
      </c>
      <c r="Q196" s="5">
        <f ca="1"/>
        <v>5.5511151231257827E-17</v>
      </c>
      <c r="R196" s="6">
        <f ca="1"/>
        <v>0</v>
      </c>
      <c r="S196" s="5"/>
      <c r="T196" s="5">
        <f t="shared" ca="1" si="22"/>
        <v>-1.5</v>
      </c>
      <c r="U196" s="5"/>
      <c r="V196" s="5"/>
      <c r="W196" s="5"/>
      <c r="X196" s="5"/>
      <c r="Y196" s="6">
        <f t="shared" ca="1" si="23"/>
        <v>5.5511151231257827E-17</v>
      </c>
    </row>
    <row r="197" spans="7:25" x14ac:dyDescent="0.15">
      <c r="G197">
        <f t="shared" si="24"/>
        <v>160</v>
      </c>
      <c r="H197" s="4">
        <f t="shared" si="19"/>
        <v>2.7925268031909272</v>
      </c>
      <c r="I197" s="5"/>
      <c r="J197" s="4">
        <f t="shared" si="20"/>
        <v>-0.93969262078590832</v>
      </c>
      <c r="K197" s="5">
        <f t="shared" si="21"/>
        <v>0.34202014332566888</v>
      </c>
      <c r="L197" s="6">
        <v>0</v>
      </c>
      <c r="M197" s="5">
        <f t="array" aca="1" ref="M197:O197" ca="1">MMULT(J197:L197,$M$19:$O$21)</f>
        <v>-0.93969262078590832</v>
      </c>
      <c r="N197" s="5">
        <f ca="1"/>
        <v>0.34202014332566888</v>
      </c>
      <c r="O197" s="6">
        <f ca="1"/>
        <v>0</v>
      </c>
      <c r="P197" s="5">
        <f t="array" aca="1" ref="P197:R197" ca="1">MMULT(M197:O197,$P$26:$R$28)</f>
        <v>-1.477211629518312</v>
      </c>
      <c r="Q197" s="5">
        <f ca="1"/>
        <v>-8.9086761920826901E-2</v>
      </c>
      <c r="R197" s="6">
        <f ca="1"/>
        <v>0.24476386674980188</v>
      </c>
      <c r="S197" s="5"/>
      <c r="T197" s="5">
        <f t="shared" ca="1" si="22"/>
        <v>-1.477211629518312</v>
      </c>
      <c r="U197" s="5"/>
      <c r="V197" s="5"/>
      <c r="W197" s="5"/>
      <c r="X197" s="5"/>
      <c r="Y197" s="6">
        <f t="shared" ca="1" si="23"/>
        <v>-8.9086761920826901E-2</v>
      </c>
    </row>
    <row r="198" spans="7:25" x14ac:dyDescent="0.15">
      <c r="G198">
        <f t="shared" si="24"/>
        <v>170</v>
      </c>
      <c r="H198" s="4">
        <f t="shared" si="19"/>
        <v>2.9670597283903604</v>
      </c>
      <c r="I198" s="5"/>
      <c r="J198" s="4">
        <f t="shared" si="20"/>
        <v>-0.98480775301220802</v>
      </c>
      <c r="K198" s="5">
        <f t="shared" si="21"/>
        <v>0.17364817766693028</v>
      </c>
      <c r="L198" s="6">
        <v>0</v>
      </c>
      <c r="M198" s="5">
        <f t="array" aca="1" ref="M198:O198" ca="1">MMULT(J198:L198,$M$19:$O$21)</f>
        <v>-0.98480775301220802</v>
      </c>
      <c r="N198" s="5">
        <f ca="1"/>
        <v>0.17364817766693028</v>
      </c>
      <c r="O198" s="6">
        <f ca="1"/>
        <v>0</v>
      </c>
      <c r="P198" s="5">
        <f t="array" aca="1" ref="P198:R198" ca="1">MMULT(M198:O198,$P$26:$R$28)</f>
        <v>-1.4095389311788626</v>
      </c>
      <c r="Q198" s="5">
        <f ca="1"/>
        <v>-0.17546666766076646</v>
      </c>
      <c r="R198" s="6">
        <f ca="1"/>
        <v>0.48209070726490449</v>
      </c>
      <c r="S198" s="5"/>
      <c r="T198" s="5">
        <f t="shared" ca="1" si="22"/>
        <v>-1.4095389311788626</v>
      </c>
      <c r="U198" s="5"/>
      <c r="V198" s="5"/>
      <c r="W198" s="5"/>
      <c r="X198" s="5"/>
      <c r="Y198" s="6">
        <f t="shared" ca="1" si="23"/>
        <v>-0.17546666766076646</v>
      </c>
    </row>
    <row r="199" spans="7:25" x14ac:dyDescent="0.15">
      <c r="G199">
        <f t="shared" si="24"/>
        <v>180</v>
      </c>
      <c r="H199" s="4">
        <f t="shared" si="19"/>
        <v>3.1415926535897931</v>
      </c>
      <c r="I199" s="5"/>
      <c r="J199" s="4">
        <f t="shared" si="20"/>
        <v>-1</v>
      </c>
      <c r="K199" s="5">
        <f t="shared" si="21"/>
        <v>1.22514845490862E-16</v>
      </c>
      <c r="L199" s="6">
        <v>0</v>
      </c>
      <c r="M199" s="5">
        <f t="array" aca="1" ref="M199:O199" ca="1">MMULT(J199:L199,$M$19:$O$21)</f>
        <v>-1</v>
      </c>
      <c r="N199" s="5">
        <f ca="1"/>
        <v>1.22514845490862E-16</v>
      </c>
      <c r="O199" s="6">
        <f ca="1"/>
        <v>0</v>
      </c>
      <c r="P199" s="5">
        <f t="array" aca="1" ref="P199:R199" ca="1">MMULT(M199:O199,$P$26:$R$28)</f>
        <v>-1.299038105676658</v>
      </c>
      <c r="Q199" s="5">
        <f ca="1"/>
        <v>-0.25651510749425149</v>
      </c>
      <c r="R199" s="6">
        <f ca="1"/>
        <v>0.7047694655894311</v>
      </c>
      <c r="S199" s="5"/>
      <c r="T199" s="5">
        <f t="shared" ca="1" si="22"/>
        <v>-1.299038105676658</v>
      </c>
      <c r="U199" s="5"/>
      <c r="V199" s="5"/>
      <c r="W199" s="5"/>
      <c r="X199" s="5"/>
      <c r="Y199" s="6">
        <f t="shared" ca="1" si="23"/>
        <v>-0.25651510749425149</v>
      </c>
    </row>
    <row r="200" spans="7:25" x14ac:dyDescent="0.15">
      <c r="G200">
        <f t="shared" si="24"/>
        <v>190</v>
      </c>
      <c r="H200" s="4">
        <f t="shared" si="19"/>
        <v>3.3161255787892263</v>
      </c>
      <c r="I200" s="5"/>
      <c r="J200" s="4">
        <f t="shared" si="20"/>
        <v>-0.98480775301220802</v>
      </c>
      <c r="K200" s="5">
        <f t="shared" si="21"/>
        <v>-0.17364817766693047</v>
      </c>
      <c r="L200" s="6">
        <v>0</v>
      </c>
      <c r="M200" s="5">
        <f t="array" aca="1" ref="M200:O200" ca="1">MMULT(J200:L200,$M$19:$O$21)</f>
        <v>-0.98480775301220802</v>
      </c>
      <c r="N200" s="5">
        <f ca="1"/>
        <v>-0.17364817766693047</v>
      </c>
      <c r="O200" s="6">
        <f ca="1"/>
        <v>0</v>
      </c>
      <c r="P200" s="5">
        <f t="array" aca="1" ref="P200:R200" ca="1">MMULT(M200:O200,$P$26:$R$28)</f>
        <v>-1.1490666646784671</v>
      </c>
      <c r="Q200" s="5">
        <f ca="1"/>
        <v>-0.32976946558943138</v>
      </c>
      <c r="R200" s="6">
        <f ca="1"/>
        <v>0.90603416033258066</v>
      </c>
      <c r="S200" s="5"/>
      <c r="T200" s="5">
        <f t="shared" ca="1" si="22"/>
        <v>-1.1490666646784671</v>
      </c>
      <c r="U200" s="5"/>
      <c r="V200" s="5"/>
      <c r="W200" s="5"/>
      <c r="X200" s="5"/>
      <c r="Y200" s="6">
        <f t="shared" ca="1" si="23"/>
        <v>-0.32976946558943138</v>
      </c>
    </row>
    <row r="201" spans="7:25" x14ac:dyDescent="0.15">
      <c r="G201">
        <f t="shared" si="24"/>
        <v>200</v>
      </c>
      <c r="H201" s="4">
        <f t="shared" si="19"/>
        <v>3.4906585039886591</v>
      </c>
      <c r="I201" s="5"/>
      <c r="J201" s="4">
        <f t="shared" si="20"/>
        <v>-0.93969262078590843</v>
      </c>
      <c r="K201" s="5">
        <f t="shared" si="21"/>
        <v>-0.34202014332566866</v>
      </c>
      <c r="L201" s="6">
        <v>0</v>
      </c>
      <c r="M201" s="5">
        <f t="array" aca="1" ref="M201:O201" ca="1">MMULT(J201:L201,$M$19:$O$21)</f>
        <v>-0.93969262078590843</v>
      </c>
      <c r="N201" s="5">
        <f ca="1"/>
        <v>-0.34202014332566866</v>
      </c>
      <c r="O201" s="6">
        <f ca="1"/>
        <v>0</v>
      </c>
      <c r="P201" s="5">
        <f t="array" aca="1" ref="P201:R201" ca="1">MMULT(M201:O201,$P$26:$R$28)</f>
        <v>-0.96418141452980921</v>
      </c>
      <c r="Q201" s="5">
        <f ca="1"/>
        <v>-0.39300394534407745</v>
      </c>
      <c r="R201" s="6">
        <f ca="1"/>
        <v>1.0797694655894312</v>
      </c>
      <c r="S201" s="5"/>
      <c r="T201" s="5">
        <f t="shared" ca="1" si="22"/>
        <v>-0.96418141452980921</v>
      </c>
      <c r="U201" s="5"/>
      <c r="V201" s="5"/>
      <c r="W201" s="5"/>
      <c r="X201" s="5"/>
      <c r="Y201" s="6">
        <f t="shared" ca="1" si="23"/>
        <v>-0.39300394534407745</v>
      </c>
    </row>
    <row r="202" spans="7:25" x14ac:dyDescent="0.15">
      <c r="G202">
        <f t="shared" si="24"/>
        <v>210</v>
      </c>
      <c r="H202" s="4">
        <f t="shared" si="19"/>
        <v>3.6651914291880923</v>
      </c>
      <c r="I202" s="5"/>
      <c r="J202" s="4">
        <f t="shared" si="20"/>
        <v>-0.8660254037844386</v>
      </c>
      <c r="K202" s="5">
        <f t="shared" si="21"/>
        <v>-0.50000000000000011</v>
      </c>
      <c r="L202" s="6">
        <v>0</v>
      </c>
      <c r="M202" s="5">
        <f t="array" aca="1" ref="M202:O202" ca="1">MMULT(J202:L202,$M$19:$O$21)</f>
        <v>-0.8660254037844386</v>
      </c>
      <c r="N202" s="5">
        <f ca="1"/>
        <v>-0.50000000000000011</v>
      </c>
      <c r="O202" s="6">
        <f ca="1"/>
        <v>0</v>
      </c>
      <c r="P202" s="5">
        <f t="array" aca="1" ref="P202:R202" ca="1">MMULT(M202:O202,$P$26:$R$28)</f>
        <v>-0.75</v>
      </c>
      <c r="Q202" s="5">
        <f ca="1"/>
        <v>-0.44429719908903592</v>
      </c>
      <c r="R202" s="6">
        <f ca="1"/>
        <v>1.2206965220240606</v>
      </c>
      <c r="S202" s="5"/>
      <c r="T202" s="5">
        <f t="shared" ca="1" si="22"/>
        <v>-0.75</v>
      </c>
      <c r="U202" s="5"/>
      <c r="V202" s="5"/>
      <c r="W202" s="5"/>
      <c r="X202" s="5"/>
      <c r="Y202" s="6">
        <f t="shared" ca="1" si="23"/>
        <v>-0.44429719908903592</v>
      </c>
    </row>
    <row r="203" spans="7:25" x14ac:dyDescent="0.15">
      <c r="G203">
        <f t="shared" si="24"/>
        <v>220</v>
      </c>
      <c r="H203" s="4">
        <f t="shared" si="19"/>
        <v>3.839724354387525</v>
      </c>
      <c r="I203" s="5"/>
      <c r="J203" s="4">
        <f t="shared" si="20"/>
        <v>-0.76604444311897801</v>
      </c>
      <c r="K203" s="5">
        <f t="shared" si="21"/>
        <v>-0.64278760968653925</v>
      </c>
      <c r="L203" s="6">
        <v>0</v>
      </c>
      <c r="M203" s="5">
        <f t="array" aca="1" ref="M203:O203" ca="1">MMULT(J203:L203,$M$19:$O$21)</f>
        <v>-0.76604444311897801</v>
      </c>
      <c r="N203" s="5">
        <f ca="1"/>
        <v>-0.64278760968653925</v>
      </c>
      <c r="O203" s="6">
        <f ca="1"/>
        <v>0</v>
      </c>
      <c r="P203" s="5">
        <f t="array" aca="1" ref="P203:R203" ca="1">MMULT(M203:O203,$P$26:$R$28)</f>
        <v>-0.51303021498850332</v>
      </c>
      <c r="Q203" s="5">
        <f ca="1"/>
        <v>-0.48209070726490455</v>
      </c>
      <c r="R203" s="6">
        <f ca="1"/>
        <v>1.3245333323392334</v>
      </c>
      <c r="S203" s="5"/>
      <c r="T203" s="5">
        <f t="shared" ca="1" si="22"/>
        <v>-0.51303021498850332</v>
      </c>
      <c r="U203" s="5"/>
      <c r="V203" s="5"/>
      <c r="W203" s="5"/>
      <c r="X203" s="5"/>
      <c r="Y203" s="6">
        <f t="shared" ca="1" si="23"/>
        <v>-0.48209070726490455</v>
      </c>
    </row>
    <row r="204" spans="7:25" x14ac:dyDescent="0.15">
      <c r="G204">
        <f t="shared" si="24"/>
        <v>230</v>
      </c>
      <c r="H204" s="4">
        <f t="shared" si="19"/>
        <v>4.0142572795869578</v>
      </c>
      <c r="I204" s="5"/>
      <c r="J204" s="4">
        <f t="shared" si="20"/>
        <v>-0.64278760968653947</v>
      </c>
      <c r="K204" s="5">
        <f t="shared" si="21"/>
        <v>-0.7660444431189779</v>
      </c>
      <c r="L204" s="6">
        <v>0</v>
      </c>
      <c r="M204" s="5">
        <f t="array" aca="1" ref="M204:O204" ca="1">MMULT(J204:L204,$M$19:$O$21)</f>
        <v>-0.64278760968653947</v>
      </c>
      <c r="N204" s="5">
        <f ca="1"/>
        <v>-0.7660444431189779</v>
      </c>
      <c r="O204" s="6">
        <f ca="1"/>
        <v>0</v>
      </c>
      <c r="P204" s="5">
        <f t="array" aca="1" ref="P204:R204" ca="1">MMULT(M204:O204,$P$26:$R$28)</f>
        <v>-0.2604722665003959</v>
      </c>
      <c r="Q204" s="5">
        <f ca="1"/>
        <v>-0.50523613325019789</v>
      </c>
      <c r="R204" s="6">
        <f ca="1"/>
        <v>1.3881248675974851</v>
      </c>
      <c r="S204" s="5"/>
      <c r="T204" s="5">
        <f t="shared" ca="1" si="22"/>
        <v>-0.2604722665003959</v>
      </c>
      <c r="U204" s="5"/>
      <c r="V204" s="5"/>
      <c r="W204" s="5"/>
      <c r="X204" s="5"/>
      <c r="Y204" s="6">
        <f t="shared" ca="1" si="23"/>
        <v>-0.50523613325019789</v>
      </c>
    </row>
    <row r="205" spans="7:25" x14ac:dyDescent="0.15">
      <c r="G205">
        <f t="shared" si="24"/>
        <v>240</v>
      </c>
      <c r="H205" s="4">
        <f t="shared" si="19"/>
        <v>4.1887902047863905</v>
      </c>
      <c r="I205" s="5"/>
      <c r="J205" s="4">
        <f t="shared" si="20"/>
        <v>-0.50000000000000044</v>
      </c>
      <c r="K205" s="5">
        <f t="shared" si="21"/>
        <v>-0.86602540378443837</v>
      </c>
      <c r="L205" s="6">
        <v>0</v>
      </c>
      <c r="M205" s="5">
        <f t="array" aca="1" ref="M205:O205" ca="1">MMULT(J205:L205,$M$19:$O$21)</f>
        <v>-0.50000000000000044</v>
      </c>
      <c r="N205" s="5">
        <f ca="1"/>
        <v>-0.86602540378443837</v>
      </c>
      <c r="O205" s="6">
        <f ca="1"/>
        <v>0</v>
      </c>
      <c r="P205" s="5">
        <f t="array" aca="1" ref="P205:R205" ca="1">MMULT(M205:O205,$P$26:$R$28)</f>
        <v>-8.8817841970012523E-16</v>
      </c>
      <c r="Q205" s="5">
        <f ca="1"/>
        <v>-0.51303021498850332</v>
      </c>
      <c r="R205" s="6">
        <f ca="1"/>
        <v>1.4095389311788624</v>
      </c>
      <c r="S205" s="5"/>
      <c r="T205" s="5">
        <f t="shared" ca="1" si="22"/>
        <v>-8.8817841970012523E-16</v>
      </c>
      <c r="U205" s="5"/>
      <c r="V205" s="5"/>
      <c r="W205" s="5"/>
      <c r="X205" s="5"/>
      <c r="Y205" s="6">
        <f t="shared" ca="1" si="23"/>
        <v>-0.51303021498850332</v>
      </c>
    </row>
    <row r="206" spans="7:25" x14ac:dyDescent="0.15">
      <c r="G206">
        <f t="shared" si="24"/>
        <v>250</v>
      </c>
      <c r="H206" s="4">
        <f t="shared" si="19"/>
        <v>4.3633231299858242</v>
      </c>
      <c r="I206" s="5"/>
      <c r="J206" s="4">
        <f t="shared" si="20"/>
        <v>-0.34202014332566855</v>
      </c>
      <c r="K206" s="5">
        <f t="shared" si="21"/>
        <v>-0.93969262078590843</v>
      </c>
      <c r="L206" s="6">
        <v>0</v>
      </c>
      <c r="M206" s="5">
        <f t="array" aca="1" ref="M206:O206" ca="1">MMULT(J206:L206,$M$19:$O$21)</f>
        <v>-0.34202014332566855</v>
      </c>
      <c r="N206" s="5">
        <f ca="1"/>
        <v>-0.93969262078590843</v>
      </c>
      <c r="O206" s="6">
        <f ca="1"/>
        <v>0</v>
      </c>
      <c r="P206" s="5">
        <f t="array" aca="1" ref="P206:R206" ca="1">MMULT(M206:O206,$P$26:$R$28)</f>
        <v>0.26047226650039568</v>
      </c>
      <c r="Q206" s="5">
        <f ca="1"/>
        <v>-0.50523613325019789</v>
      </c>
      <c r="R206" s="6">
        <f ca="1"/>
        <v>1.3881248675974851</v>
      </c>
      <c r="S206" s="5"/>
      <c r="T206" s="5">
        <f t="shared" ca="1" si="22"/>
        <v>0.26047226650039568</v>
      </c>
      <c r="U206" s="5"/>
      <c r="V206" s="5"/>
      <c r="W206" s="5"/>
      <c r="X206" s="5"/>
      <c r="Y206" s="6">
        <f t="shared" ca="1" si="23"/>
        <v>-0.50523613325019789</v>
      </c>
    </row>
    <row r="207" spans="7:25" x14ac:dyDescent="0.15">
      <c r="G207">
        <f t="shared" si="24"/>
        <v>260</v>
      </c>
      <c r="H207" s="4">
        <f t="shared" si="19"/>
        <v>4.5378560551852569</v>
      </c>
      <c r="I207" s="5"/>
      <c r="J207" s="4">
        <f t="shared" si="20"/>
        <v>-0.17364817766693033</v>
      </c>
      <c r="K207" s="5">
        <f t="shared" si="21"/>
        <v>-0.98480775301220802</v>
      </c>
      <c r="L207" s="6">
        <v>0</v>
      </c>
      <c r="M207" s="5">
        <f t="array" aca="1" ref="M207:O207" ca="1">MMULT(J207:L207,$M$19:$O$21)</f>
        <v>-0.17364817766693033</v>
      </c>
      <c r="N207" s="5">
        <f ca="1"/>
        <v>-0.98480775301220802</v>
      </c>
      <c r="O207" s="6">
        <f ca="1"/>
        <v>0</v>
      </c>
      <c r="P207" s="5">
        <f t="array" aca="1" ref="P207:R207" ca="1">MMULT(M207:O207,$P$26:$R$28)</f>
        <v>0.51303021498850299</v>
      </c>
      <c r="Q207" s="5">
        <f ca="1"/>
        <v>-0.48209070726490472</v>
      </c>
      <c r="R207" s="6">
        <f ca="1"/>
        <v>1.3245333323392334</v>
      </c>
      <c r="S207" s="5"/>
      <c r="T207" s="5">
        <f t="shared" ca="1" si="22"/>
        <v>0.51303021498850299</v>
      </c>
      <c r="U207" s="5"/>
      <c r="V207" s="5"/>
      <c r="W207" s="5"/>
      <c r="X207" s="5"/>
      <c r="Y207" s="6">
        <f t="shared" ca="1" si="23"/>
        <v>-0.48209070726490472</v>
      </c>
    </row>
    <row r="208" spans="7:25" x14ac:dyDescent="0.15">
      <c r="G208">
        <f t="shared" si="24"/>
        <v>270</v>
      </c>
      <c r="H208" s="4">
        <f t="shared" si="19"/>
        <v>4.7123889803846897</v>
      </c>
      <c r="I208" s="5"/>
      <c r="J208" s="4">
        <f t="shared" si="20"/>
        <v>-1.83772268236293E-16</v>
      </c>
      <c r="K208" s="5">
        <f t="shared" si="21"/>
        <v>-1</v>
      </c>
      <c r="L208" s="6">
        <v>0</v>
      </c>
      <c r="M208" s="5">
        <f t="array" aca="1" ref="M208:O208" ca="1">MMULT(J208:L208,$M$19:$O$21)</f>
        <v>-1.83772268236293E-16</v>
      </c>
      <c r="N208" s="5">
        <f ca="1"/>
        <v>-1</v>
      </c>
      <c r="O208" s="6">
        <f ca="1"/>
        <v>0</v>
      </c>
      <c r="P208" s="5">
        <f t="array" aca="1" ref="P208:R208" ca="1">MMULT(M208:O208,$P$26:$R$28)</f>
        <v>0.74999999999999967</v>
      </c>
      <c r="Q208" s="5">
        <f ca="1"/>
        <v>-0.44429719908903603</v>
      </c>
      <c r="R208" s="6">
        <f ca="1"/>
        <v>1.2206965220240609</v>
      </c>
      <c r="S208" s="5"/>
      <c r="T208" s="5">
        <f t="shared" ca="1" si="22"/>
        <v>0.74999999999999967</v>
      </c>
      <c r="U208" s="5"/>
      <c r="V208" s="5"/>
      <c r="W208" s="5"/>
      <c r="X208" s="5"/>
      <c r="Y208" s="6">
        <f t="shared" ca="1" si="23"/>
        <v>-0.44429719908903603</v>
      </c>
    </row>
    <row r="209" spans="7:25" x14ac:dyDescent="0.15">
      <c r="G209">
        <f t="shared" si="24"/>
        <v>280</v>
      </c>
      <c r="H209" s="4">
        <f t="shared" si="19"/>
        <v>4.8869219055841224</v>
      </c>
      <c r="I209" s="5"/>
      <c r="J209" s="4">
        <f t="shared" si="20"/>
        <v>0.17364817766692997</v>
      </c>
      <c r="K209" s="5">
        <f t="shared" si="21"/>
        <v>-0.98480775301220813</v>
      </c>
      <c r="L209" s="6">
        <v>0</v>
      </c>
      <c r="M209" s="5">
        <f t="array" aca="1" ref="M209:O209" ca="1">MMULT(J209:L209,$M$19:$O$21)</f>
        <v>0.17364817766692997</v>
      </c>
      <c r="N209" s="5">
        <f ca="1"/>
        <v>-0.98480775301220813</v>
      </c>
      <c r="O209" s="6">
        <f ca="1"/>
        <v>0</v>
      </c>
      <c r="P209" s="5">
        <f t="array" aca="1" ref="P209:R209" ca="1">MMULT(M209:O209,$P$26:$R$28)</f>
        <v>0.96418141452980843</v>
      </c>
      <c r="Q209" s="5">
        <f ca="1"/>
        <v>-0.39300394534407779</v>
      </c>
      <c r="R209" s="6">
        <f ca="1"/>
        <v>1.0797694655894319</v>
      </c>
      <c r="S209" s="5"/>
      <c r="T209" s="5">
        <f t="shared" ca="1" si="22"/>
        <v>0.96418141452980843</v>
      </c>
      <c r="U209" s="5"/>
      <c r="V209" s="5"/>
      <c r="W209" s="5"/>
      <c r="X209" s="5"/>
      <c r="Y209" s="6">
        <f t="shared" ca="1" si="23"/>
        <v>-0.39300394534407779</v>
      </c>
    </row>
    <row r="210" spans="7:25" x14ac:dyDescent="0.15">
      <c r="G210">
        <f t="shared" si="24"/>
        <v>290</v>
      </c>
      <c r="H210" s="4">
        <f t="shared" si="19"/>
        <v>5.0614548307835561</v>
      </c>
      <c r="I210" s="5"/>
      <c r="J210" s="4">
        <f t="shared" si="20"/>
        <v>0.34202014332566899</v>
      </c>
      <c r="K210" s="5">
        <f t="shared" si="21"/>
        <v>-0.93969262078590832</v>
      </c>
      <c r="L210" s="6">
        <v>0</v>
      </c>
      <c r="M210" s="5">
        <f t="array" aca="1" ref="M210:O210" ca="1">MMULT(J210:L210,$M$19:$O$21)</f>
        <v>0.34202014332566899</v>
      </c>
      <c r="N210" s="5">
        <f ca="1"/>
        <v>-0.93969262078590832</v>
      </c>
      <c r="O210" s="6">
        <f ca="1"/>
        <v>0</v>
      </c>
      <c r="P210" s="5">
        <f t="array" aca="1" ref="P210:R210" ca="1">MMULT(M210:O210,$P$26:$R$28)</f>
        <v>1.1490666646784673</v>
      </c>
      <c r="Q210" s="5">
        <f ca="1"/>
        <v>-0.32976946558943143</v>
      </c>
      <c r="R210" s="6">
        <f ca="1"/>
        <v>0.90603416033258033</v>
      </c>
      <c r="S210" s="5"/>
      <c r="T210" s="5">
        <f t="shared" ca="1" si="22"/>
        <v>1.1490666646784673</v>
      </c>
      <c r="U210" s="5"/>
      <c r="V210" s="5"/>
      <c r="W210" s="5"/>
      <c r="X210" s="5"/>
      <c r="Y210" s="6">
        <f t="shared" ca="1" si="23"/>
        <v>-0.32976946558943143</v>
      </c>
    </row>
    <row r="211" spans="7:25" x14ac:dyDescent="0.15">
      <c r="G211">
        <f t="shared" si="24"/>
        <v>300</v>
      </c>
      <c r="H211" s="4">
        <f t="shared" si="19"/>
        <v>5.2359877559829888</v>
      </c>
      <c r="I211" s="5"/>
      <c r="J211" s="4">
        <f t="shared" si="20"/>
        <v>0.50000000000000011</v>
      </c>
      <c r="K211" s="5">
        <f t="shared" si="21"/>
        <v>-0.8660254037844386</v>
      </c>
      <c r="L211" s="6">
        <v>0</v>
      </c>
      <c r="M211" s="5">
        <f t="array" aca="1" ref="M211:O211" ca="1">MMULT(J211:L211,$M$19:$O$21)</f>
        <v>0.50000000000000011</v>
      </c>
      <c r="N211" s="5">
        <f ca="1"/>
        <v>-0.8660254037844386</v>
      </c>
      <c r="O211" s="6">
        <f ca="1"/>
        <v>0</v>
      </c>
      <c r="P211" s="5">
        <f t="array" aca="1" ref="P211:R211" ca="1">MMULT(M211:O211,$P$26:$R$28)</f>
        <v>1.299038105676658</v>
      </c>
      <c r="Q211" s="5">
        <f ca="1"/>
        <v>-0.25651510749425166</v>
      </c>
      <c r="R211" s="6">
        <f ca="1"/>
        <v>0.70476946558943143</v>
      </c>
      <c r="S211" s="5"/>
      <c r="T211" s="5">
        <f t="shared" ca="1" si="22"/>
        <v>1.299038105676658</v>
      </c>
      <c r="U211" s="5"/>
      <c r="V211" s="5"/>
      <c r="W211" s="5"/>
      <c r="X211" s="5"/>
      <c r="Y211" s="6">
        <f t="shared" ca="1" si="23"/>
        <v>-0.25651510749425166</v>
      </c>
    </row>
    <row r="212" spans="7:25" x14ac:dyDescent="0.15">
      <c r="G212">
        <f t="shared" si="24"/>
        <v>310</v>
      </c>
      <c r="H212" s="4">
        <f t="shared" si="19"/>
        <v>5.4105206811824216</v>
      </c>
      <c r="I212" s="5"/>
      <c r="J212" s="4">
        <f t="shared" si="20"/>
        <v>0.64278760968653925</v>
      </c>
      <c r="K212" s="5">
        <f t="shared" si="21"/>
        <v>-0.76604444311897812</v>
      </c>
      <c r="L212" s="6">
        <v>0</v>
      </c>
      <c r="M212" s="5">
        <f t="array" aca="1" ref="M212:O212" ca="1">MMULT(J212:L212,$M$19:$O$21)</f>
        <v>0.64278760968653925</v>
      </c>
      <c r="N212" s="5">
        <f ca="1"/>
        <v>-0.76604444311897812</v>
      </c>
      <c r="O212" s="6">
        <f ca="1"/>
        <v>0</v>
      </c>
      <c r="P212" s="5">
        <f t="array" aca="1" ref="P212:R212" ca="1">MMULT(M212:O212,$P$26:$R$28)</f>
        <v>1.4095389311788624</v>
      </c>
      <c r="Q212" s="5">
        <f ca="1"/>
        <v>-0.17546666766076671</v>
      </c>
      <c r="R212" s="6">
        <f ca="1"/>
        <v>0.48209070726490477</v>
      </c>
      <c r="S212" s="5"/>
      <c r="T212" s="5">
        <f t="shared" ca="1" si="22"/>
        <v>1.4095389311788624</v>
      </c>
      <c r="U212" s="5"/>
      <c r="V212" s="5"/>
      <c r="W212" s="5"/>
      <c r="X212" s="5"/>
      <c r="Y212" s="6">
        <f t="shared" ca="1" si="23"/>
        <v>-0.17546666766076671</v>
      </c>
    </row>
    <row r="213" spans="7:25" x14ac:dyDescent="0.15">
      <c r="G213">
        <f t="shared" si="24"/>
        <v>320</v>
      </c>
      <c r="H213" s="4">
        <f t="shared" si="19"/>
        <v>5.5850536063818543</v>
      </c>
      <c r="I213" s="5"/>
      <c r="J213" s="4">
        <f t="shared" si="20"/>
        <v>0.76604444311897779</v>
      </c>
      <c r="K213" s="5">
        <f t="shared" si="21"/>
        <v>-0.64278760968653958</v>
      </c>
      <c r="L213" s="6">
        <v>0</v>
      </c>
      <c r="M213" s="5">
        <f t="array" aca="1" ref="M213:O213" ca="1">MMULT(J213:L213,$M$19:$O$21)</f>
        <v>0.76604444311897779</v>
      </c>
      <c r="N213" s="5">
        <f ca="1"/>
        <v>-0.64278760968653958</v>
      </c>
      <c r="O213" s="6">
        <f ca="1"/>
        <v>0</v>
      </c>
      <c r="P213" s="5">
        <f t="array" aca="1" ref="P213:R213" ca="1">MMULT(M213:O213,$P$26:$R$28)</f>
        <v>1.477211629518312</v>
      </c>
      <c r="Q213" s="5">
        <f ca="1"/>
        <v>-8.9086761920827401E-2</v>
      </c>
      <c r="R213" s="6">
        <f ca="1"/>
        <v>0.24476386674980288</v>
      </c>
      <c r="S213" s="5"/>
      <c r="T213" s="5">
        <f t="shared" ca="1" si="22"/>
        <v>1.477211629518312</v>
      </c>
      <c r="U213" s="5"/>
      <c r="V213" s="5"/>
      <c r="W213" s="5"/>
      <c r="X213" s="5"/>
      <c r="Y213" s="6">
        <f t="shared" ca="1" si="23"/>
        <v>-8.9086761920827401E-2</v>
      </c>
    </row>
    <row r="214" spans="7:25" x14ac:dyDescent="0.15">
      <c r="G214">
        <f t="shared" si="24"/>
        <v>330</v>
      </c>
      <c r="H214" s="4">
        <f t="shared" si="19"/>
        <v>5.7595865315812871</v>
      </c>
      <c r="I214" s="5"/>
      <c r="J214" s="4">
        <f t="shared" si="20"/>
        <v>0.86602540378443837</v>
      </c>
      <c r="K214" s="5">
        <f t="shared" si="21"/>
        <v>-0.50000000000000044</v>
      </c>
      <c r="L214" s="6">
        <v>0</v>
      </c>
      <c r="M214" s="5">
        <f t="array" aca="1" ref="M214:O214" ca="1">MMULT(J214:L214,$M$19:$O$21)</f>
        <v>0.86602540378443837</v>
      </c>
      <c r="N214" s="5">
        <f ca="1"/>
        <v>-0.50000000000000044</v>
      </c>
      <c r="O214" s="6">
        <f ca="1"/>
        <v>0</v>
      </c>
      <c r="P214" s="5">
        <f t="array" aca="1" ref="P214:R214" ca="1">MMULT(M214:O214,$P$26:$R$28)</f>
        <v>1.5</v>
      </c>
      <c r="Q214" s="5">
        <f ca="1"/>
        <v>-3.6082248300317588E-16</v>
      </c>
      <c r="R214" s="6">
        <f ca="1"/>
        <v>8.8817841970012523E-16</v>
      </c>
      <c r="S214" s="5"/>
      <c r="T214" s="5">
        <f t="shared" ca="1" si="22"/>
        <v>1.5</v>
      </c>
      <c r="U214" s="5"/>
      <c r="V214" s="5"/>
      <c r="W214" s="5"/>
      <c r="X214" s="5"/>
      <c r="Y214" s="6">
        <f t="shared" ca="1" si="23"/>
        <v>-3.6082248300317588E-16</v>
      </c>
    </row>
    <row r="215" spans="7:25" x14ac:dyDescent="0.15">
      <c r="G215">
        <f t="shared" si="24"/>
        <v>340</v>
      </c>
      <c r="H215" s="4">
        <f t="shared" si="19"/>
        <v>5.9341194567807207</v>
      </c>
      <c r="I215" s="5"/>
      <c r="J215" s="4">
        <f t="shared" si="20"/>
        <v>0.93969262078590843</v>
      </c>
      <c r="K215" s="5">
        <f t="shared" si="21"/>
        <v>-0.3420201433256686</v>
      </c>
      <c r="L215" s="6">
        <v>0</v>
      </c>
      <c r="M215" s="5">
        <f t="array" aca="1" ref="M215:O215" ca="1">MMULT(J215:L215,$M$19:$O$21)</f>
        <v>0.93969262078590843</v>
      </c>
      <c r="N215" s="5">
        <f ca="1"/>
        <v>-0.3420201433256686</v>
      </c>
      <c r="O215" s="6">
        <f ca="1"/>
        <v>0</v>
      </c>
      <c r="P215" s="5">
        <f t="array" aca="1" ref="P215:R215" ca="1">MMULT(M215:O215,$P$26:$R$28)</f>
        <v>1.4772116295183122</v>
      </c>
      <c r="Q215" s="5">
        <f ca="1"/>
        <v>8.908676192082704E-2</v>
      </c>
      <c r="R215" s="6">
        <f ca="1"/>
        <v>-0.24476386674980233</v>
      </c>
      <c r="S215" s="5"/>
      <c r="T215" s="5">
        <f t="shared" ca="1" si="22"/>
        <v>1.4772116295183122</v>
      </c>
      <c r="U215" s="5"/>
      <c r="V215" s="5"/>
      <c r="W215" s="5"/>
      <c r="X215" s="5"/>
      <c r="Y215" s="6">
        <f t="shared" ca="1" si="23"/>
        <v>8.908676192082704E-2</v>
      </c>
    </row>
    <row r="216" spans="7:25" x14ac:dyDescent="0.15">
      <c r="G216">
        <f t="shared" si="24"/>
        <v>350</v>
      </c>
      <c r="H216" s="4">
        <f t="shared" si="19"/>
        <v>6.1086523819801535</v>
      </c>
      <c r="I216" s="5"/>
      <c r="J216" s="4">
        <f t="shared" si="20"/>
        <v>0.98480775301220802</v>
      </c>
      <c r="K216" s="5">
        <f t="shared" si="21"/>
        <v>-0.17364817766693039</v>
      </c>
      <c r="L216" s="6">
        <v>0</v>
      </c>
      <c r="M216" s="5">
        <f t="array" aca="1" ref="M216:O216" ca="1">MMULT(J216:L216,$M$19:$O$21)</f>
        <v>0.98480775301220802</v>
      </c>
      <c r="N216" s="5">
        <f ca="1"/>
        <v>-0.17364817766693039</v>
      </c>
      <c r="O216" s="6">
        <f ca="1"/>
        <v>0</v>
      </c>
      <c r="P216" s="5">
        <f t="array" aca="1" ref="P216:R216" ca="1">MMULT(M216:O216,$P$26:$R$28)</f>
        <v>1.4095389311788626</v>
      </c>
      <c r="Q216" s="5">
        <f ca="1"/>
        <v>0.17546666766076643</v>
      </c>
      <c r="R216" s="6">
        <f ca="1"/>
        <v>-0.48209070726490433</v>
      </c>
      <c r="S216" s="5"/>
      <c r="T216" s="5">
        <f t="shared" ca="1" si="22"/>
        <v>1.4095389311788626</v>
      </c>
      <c r="U216" s="5"/>
      <c r="V216" s="5"/>
      <c r="W216" s="5"/>
      <c r="X216" s="5"/>
      <c r="Y216" s="6">
        <f t="shared" ca="1" si="23"/>
        <v>0.17546666766076643</v>
      </c>
    </row>
    <row r="217" spans="7:25" x14ac:dyDescent="0.15">
      <c r="G217">
        <f t="shared" si="24"/>
        <v>360</v>
      </c>
      <c r="H217" s="4">
        <f t="shared" si="19"/>
        <v>6.2831853071795862</v>
      </c>
      <c r="I217" s="5"/>
      <c r="J217" s="4">
        <f t="shared" si="20"/>
        <v>1</v>
      </c>
      <c r="K217" s="5">
        <f t="shared" si="21"/>
        <v>-2.45029690981724E-16</v>
      </c>
      <c r="L217" s="6">
        <v>0</v>
      </c>
      <c r="M217" s="5">
        <f t="array" aca="1" ref="M217:O217" ca="1">MMULT(J217:L217,$M$19:$O$21)</f>
        <v>1</v>
      </c>
      <c r="N217" s="5">
        <f ca="1"/>
        <v>-2.45029690981724E-16</v>
      </c>
      <c r="O217" s="6">
        <f ca="1"/>
        <v>0</v>
      </c>
      <c r="P217" s="5">
        <f t="array" aca="1" ref="P217:R217" ca="1">MMULT(M217:O217,$P$26:$R$28)</f>
        <v>1.2990381056766582</v>
      </c>
      <c r="Q217" s="5">
        <f ca="1"/>
        <v>0.25651510749425144</v>
      </c>
      <c r="R217" s="6">
        <f ca="1"/>
        <v>-0.70476946558943088</v>
      </c>
      <c r="S217" s="5"/>
      <c r="T217" s="5">
        <f t="shared" ca="1" si="22"/>
        <v>1.2990381056766582</v>
      </c>
      <c r="U217" s="5"/>
      <c r="V217" s="5"/>
      <c r="W217" s="5"/>
      <c r="X217" s="5"/>
      <c r="Y217" s="6">
        <f t="shared" ca="1" si="23"/>
        <v>0.25651510749425144</v>
      </c>
    </row>
    <row r="218" spans="7:25" x14ac:dyDescent="0.15">
      <c r="H218" s="4"/>
      <c r="I218" s="5"/>
      <c r="J218" s="4"/>
      <c r="K218" s="5"/>
      <c r="L218" s="6"/>
      <c r="M218" s="5"/>
      <c r="N218" s="5"/>
      <c r="O218" s="6"/>
      <c r="P218" s="5"/>
      <c r="Q218" s="5"/>
      <c r="R218" s="6"/>
      <c r="S218" s="5"/>
      <c r="T218" s="5"/>
      <c r="U218" s="5"/>
      <c r="V218" s="5"/>
      <c r="W218" s="5"/>
      <c r="X218" s="5"/>
      <c r="Y218" s="6"/>
    </row>
    <row r="219" spans="7:25" x14ac:dyDescent="0.15">
      <c r="H219" s="4"/>
      <c r="I219" s="5"/>
      <c r="J219" s="4"/>
      <c r="K219" s="5"/>
      <c r="L219" s="6"/>
      <c r="M219" s="5"/>
      <c r="N219" s="5"/>
      <c r="O219" s="6"/>
      <c r="P219" s="5"/>
      <c r="Q219" s="5"/>
      <c r="R219" s="6"/>
      <c r="S219" s="5"/>
      <c r="T219" s="5"/>
      <c r="U219" s="5"/>
      <c r="V219" s="5"/>
      <c r="W219" s="5"/>
      <c r="X219" s="5"/>
      <c r="Y219" s="6"/>
    </row>
    <row r="220" spans="7:25" x14ac:dyDescent="0.15">
      <c r="H220" s="4"/>
      <c r="I220" s="5"/>
      <c r="J220" s="4"/>
      <c r="K220" s="5"/>
      <c r="L220" s="6"/>
      <c r="M220" s="5"/>
      <c r="N220" s="5"/>
      <c r="O220" s="6"/>
      <c r="P220" s="5"/>
      <c r="Q220" s="5"/>
      <c r="R220" s="6"/>
      <c r="S220" s="5"/>
      <c r="T220" s="5"/>
      <c r="U220" s="5"/>
      <c r="V220" s="5"/>
      <c r="W220" s="5"/>
      <c r="X220" s="5"/>
      <c r="Y220" s="6"/>
    </row>
    <row r="221" spans="7:25" x14ac:dyDescent="0.15">
      <c r="H221" s="4"/>
      <c r="I221" s="5" t="s">
        <v>50</v>
      </c>
      <c r="J221" s="4">
        <v>-2.5</v>
      </c>
      <c r="K221" s="5">
        <v>-2.5</v>
      </c>
      <c r="L221" s="6">
        <v>0</v>
      </c>
      <c r="M221" s="5">
        <f t="array" aca="1" ref="M221:O221" ca="1">MMULT(J221:L221,$M$26:$O$28)</f>
        <v>3.4150635094610968</v>
      </c>
      <c r="N221" s="5">
        <f ca="1"/>
        <v>0.91506350946109771</v>
      </c>
      <c r="O221" s="6">
        <f ca="1"/>
        <v>0</v>
      </c>
      <c r="P221" s="5">
        <f t="array" aca="1" ref="P221:R221" ca="1">MMULT(M221:O221,$P$26:$R$28)</f>
        <v>3.7499999999999991</v>
      </c>
      <c r="Q221" s="5">
        <f ca="1"/>
        <v>1.2825755374712586</v>
      </c>
      <c r="R221" s="6">
        <f ca="1"/>
        <v>-3.5238473279471574</v>
      </c>
      <c r="S221" s="5"/>
      <c r="T221" s="5">
        <f ca="1">P221*$B$10</f>
        <v>0</v>
      </c>
      <c r="U221" s="5">
        <f ca="1">Q221*$B$10</f>
        <v>0</v>
      </c>
      <c r="V221" s="5"/>
      <c r="W221" s="5"/>
      <c r="X221" s="5"/>
      <c r="Y221" s="6"/>
    </row>
    <row r="222" spans="7:25" x14ac:dyDescent="0.15">
      <c r="H222" s="4"/>
      <c r="I222" s="5" t="s">
        <v>18</v>
      </c>
      <c r="J222" s="4">
        <v>2.5</v>
      </c>
      <c r="K222" s="5">
        <v>-2.5</v>
      </c>
      <c r="L222" s="6">
        <v>0</v>
      </c>
      <c r="M222" s="5">
        <f t="array" aca="1" ref="M222:O222" ca="1">MMULT(J222:L222,$M$26:$O$28)</f>
        <v>-0.91506350946109771</v>
      </c>
      <c r="N222" s="5">
        <f ca="1"/>
        <v>3.4150635094610968</v>
      </c>
      <c r="O222" s="6">
        <f ca="1"/>
        <v>0</v>
      </c>
      <c r="P222" s="5">
        <f t="array" aca="1" ref="P222:R222" ca="1">MMULT(M222:O222,$P$26:$R$28)</f>
        <v>-3.7500000000000009</v>
      </c>
      <c r="Q222" s="5">
        <f ca="1"/>
        <v>1.2825755374712584</v>
      </c>
      <c r="R222" s="6">
        <f ca="1"/>
        <v>-3.5238473279471569</v>
      </c>
      <c r="S222" s="5"/>
      <c r="T222" s="5">
        <f ca="1">P222*$B$10</f>
        <v>0</v>
      </c>
      <c r="U222" s="5">
        <f ca="1">Q222*$B$10</f>
        <v>0</v>
      </c>
      <c r="V222" s="5"/>
      <c r="W222" s="5"/>
      <c r="X222" s="5"/>
      <c r="Y222" s="6"/>
    </row>
    <row r="223" spans="7:25" x14ac:dyDescent="0.15">
      <c r="H223" s="4"/>
      <c r="I223" s="5"/>
      <c r="J223" s="4"/>
      <c r="K223" s="5"/>
      <c r="L223" s="6"/>
      <c r="M223" s="5"/>
      <c r="N223" s="5"/>
      <c r="O223" s="6"/>
      <c r="P223" s="5"/>
      <c r="Q223" s="5"/>
      <c r="R223" s="6"/>
      <c r="S223" s="5"/>
      <c r="T223" s="5"/>
      <c r="U223" s="5"/>
      <c r="V223" s="5"/>
      <c r="W223" s="5"/>
      <c r="X223" s="5"/>
      <c r="Y223" s="6"/>
    </row>
    <row r="224" spans="7:25" x14ac:dyDescent="0.15">
      <c r="H224" s="4"/>
      <c r="I224" s="5"/>
      <c r="J224" s="4">
        <f>J221</f>
        <v>-2.5</v>
      </c>
      <c r="K224" s="5">
        <f>K221+0.5</f>
        <v>-2</v>
      </c>
      <c r="L224" s="6">
        <f>L221</f>
        <v>0</v>
      </c>
      <c r="M224" s="5">
        <f t="array" aca="1" ref="M224:O224" ca="1">MMULT(J224:L224,$M$26:$O$28)</f>
        <v>3.1650635094610968</v>
      </c>
      <c r="N224" s="5">
        <f ca="1"/>
        <v>0.48205080756887808</v>
      </c>
      <c r="O224" s="6">
        <f ca="1"/>
        <v>0</v>
      </c>
      <c r="P224" s="5">
        <f t="array" aca="1" ref="P224:R224" ca="1">MMULT(M224:O224,$P$26:$R$28)</f>
        <v>3.7499999999999996</v>
      </c>
      <c r="Q224" s="5">
        <f ca="1"/>
        <v>1.0260604299770066</v>
      </c>
      <c r="R224" s="6">
        <f ca="1"/>
        <v>-2.8190778623577257</v>
      </c>
      <c r="S224" s="5"/>
      <c r="T224" s="5">
        <f ca="1">P224*$B$10</f>
        <v>0</v>
      </c>
      <c r="U224" s="5">
        <f ca="1">Q224*$B$10</f>
        <v>0</v>
      </c>
      <c r="V224" s="5"/>
      <c r="W224" s="5"/>
      <c r="X224" s="5"/>
      <c r="Y224" s="6"/>
    </row>
    <row r="225" spans="8:25" x14ac:dyDescent="0.15">
      <c r="H225" s="4"/>
      <c r="I225" s="5"/>
      <c r="J225" s="4">
        <f>J222</f>
        <v>2.5</v>
      </c>
      <c r="K225" s="5">
        <f>K222+0.5</f>
        <v>-2</v>
      </c>
      <c r="L225" s="6">
        <f>L222</f>
        <v>0</v>
      </c>
      <c r="M225" s="5">
        <f t="array" aca="1" ref="M225:O225" ca="1">MMULT(J225:L225,$M$26:$O$28)</f>
        <v>-1.1650635094610977</v>
      </c>
      <c r="N225" s="5">
        <f ca="1"/>
        <v>2.9820508075688772</v>
      </c>
      <c r="O225" s="6">
        <f ca="1"/>
        <v>0</v>
      </c>
      <c r="P225" s="5">
        <f t="array" aca="1" ref="P225:R225" ca="1">MMULT(M225:O225,$P$26:$R$28)</f>
        <v>-3.7500000000000009</v>
      </c>
      <c r="Q225" s="5">
        <f ca="1"/>
        <v>1.0260604299770064</v>
      </c>
      <c r="R225" s="6">
        <f ca="1"/>
        <v>-2.8190778623577248</v>
      </c>
      <c r="S225" s="5"/>
      <c r="T225" s="5">
        <f ca="1">P225*$B$10</f>
        <v>0</v>
      </c>
      <c r="U225" s="5">
        <f ca="1">Q225*$B$10</f>
        <v>0</v>
      </c>
      <c r="V225" s="5"/>
      <c r="W225" s="5"/>
      <c r="X225" s="5"/>
      <c r="Y225" s="6"/>
    </row>
    <row r="226" spans="8:25" x14ac:dyDescent="0.15">
      <c r="H226" s="4"/>
      <c r="I226" s="5"/>
      <c r="J226" s="4"/>
      <c r="K226" s="5"/>
      <c r="L226" s="6"/>
      <c r="M226" s="5"/>
      <c r="N226" s="5"/>
      <c r="O226" s="6"/>
      <c r="P226" s="5"/>
      <c r="Q226" s="5"/>
      <c r="R226" s="6"/>
      <c r="S226" s="5"/>
      <c r="T226" s="5"/>
      <c r="U226" s="5"/>
      <c r="V226" s="5"/>
      <c r="W226" s="5"/>
      <c r="X226" s="5"/>
      <c r="Y226" s="6"/>
    </row>
    <row r="227" spans="8:25" x14ac:dyDescent="0.15">
      <c r="H227" s="4"/>
      <c r="I227" s="5"/>
      <c r="J227" s="4">
        <f>J224</f>
        <v>-2.5</v>
      </c>
      <c r="K227" s="5">
        <f>K224+0.5</f>
        <v>-1.5</v>
      </c>
      <c r="L227" s="6">
        <f>L224</f>
        <v>0</v>
      </c>
      <c r="M227" s="5">
        <f t="array" aca="1" ref="M227:O227" ca="1">MMULT(J227:L227,$M$26:$O$28)</f>
        <v>2.9150635094610968</v>
      </c>
      <c r="N227" s="5">
        <f ca="1"/>
        <v>4.9038105676658672E-2</v>
      </c>
      <c r="O227" s="6">
        <f ca="1"/>
        <v>0</v>
      </c>
      <c r="P227" s="5">
        <f t="array" aca="1" ref="P227:R227" ca="1">MMULT(M227:O227,$P$26:$R$28)</f>
        <v>3.75</v>
      </c>
      <c r="Q227" s="5">
        <f ca="1"/>
        <v>0.76954532248275509</v>
      </c>
      <c r="R227" s="6">
        <f ca="1"/>
        <v>-2.1143083967682945</v>
      </c>
      <c r="S227" s="5"/>
      <c r="T227" s="5">
        <f ca="1">P227*$B$10</f>
        <v>0</v>
      </c>
      <c r="U227" s="5">
        <f ca="1">Q227*$B$10</f>
        <v>0</v>
      </c>
      <c r="V227" s="5"/>
      <c r="W227" s="5"/>
      <c r="X227" s="5"/>
      <c r="Y227" s="6"/>
    </row>
    <row r="228" spans="8:25" x14ac:dyDescent="0.15">
      <c r="H228" s="4"/>
      <c r="I228" s="5"/>
      <c r="J228" s="4">
        <f>J225</f>
        <v>2.5</v>
      </c>
      <c r="K228" s="5">
        <f>K225+0.5</f>
        <v>-1.5</v>
      </c>
      <c r="L228" s="6">
        <f>L225</f>
        <v>0</v>
      </c>
      <c r="M228" s="5">
        <f t="array" aca="1" ref="M228:O228" ca="1">MMULT(J228:L228,$M$26:$O$28)</f>
        <v>-1.4150635094610977</v>
      </c>
      <c r="N228" s="5">
        <f ca="1"/>
        <v>2.549038105676658</v>
      </c>
      <c r="O228" s="6">
        <f ca="1"/>
        <v>0</v>
      </c>
      <c r="P228" s="5">
        <f t="array" aca="1" ref="P228:R228" ca="1">MMULT(M228:O228,$P$26:$R$28)</f>
        <v>-3.7500000000000013</v>
      </c>
      <c r="Q228" s="5">
        <f ca="1"/>
        <v>0.76954532248275498</v>
      </c>
      <c r="R228" s="6">
        <f ca="1"/>
        <v>-2.1143083967682936</v>
      </c>
      <c r="S228" s="5"/>
      <c r="T228" s="5">
        <f ca="1">P228*$B$10</f>
        <v>0</v>
      </c>
      <c r="U228" s="5">
        <f ca="1">Q228*$B$10</f>
        <v>0</v>
      </c>
      <c r="V228" s="5"/>
      <c r="W228" s="5"/>
      <c r="X228" s="5"/>
      <c r="Y228" s="6"/>
    </row>
    <row r="229" spans="8:25" x14ac:dyDescent="0.15">
      <c r="H229" s="4"/>
      <c r="I229" s="5"/>
      <c r="J229" s="4"/>
      <c r="K229" s="5"/>
      <c r="L229" s="6"/>
      <c r="M229" s="5"/>
      <c r="N229" s="5"/>
      <c r="O229" s="6"/>
      <c r="P229" s="5"/>
      <c r="Q229" s="5"/>
      <c r="R229" s="6"/>
      <c r="S229" s="5"/>
      <c r="T229" s="5"/>
      <c r="U229" s="5"/>
      <c r="V229" s="5"/>
      <c r="W229" s="5"/>
      <c r="X229" s="5"/>
      <c r="Y229" s="6"/>
    </row>
    <row r="230" spans="8:25" x14ac:dyDescent="0.15">
      <c r="H230" s="4"/>
      <c r="I230" s="5"/>
      <c r="J230" s="4">
        <f>J227</f>
        <v>-2.5</v>
      </c>
      <c r="K230" s="5">
        <f>K227+0.5</f>
        <v>-1</v>
      </c>
      <c r="L230" s="6">
        <f>L227</f>
        <v>0</v>
      </c>
      <c r="M230" s="5">
        <f t="array" aca="1" ref="M230:O230" ca="1">MMULT(J230:L230,$M$26:$O$28)</f>
        <v>2.6650635094610973</v>
      </c>
      <c r="N230" s="5">
        <f ca="1"/>
        <v>-0.38397459621556074</v>
      </c>
      <c r="O230" s="6">
        <f ca="1"/>
        <v>0</v>
      </c>
      <c r="P230" s="5">
        <f t="array" aca="1" ref="P230:R230" ca="1">MMULT(M230:O230,$P$26:$R$28)</f>
        <v>3.7500000000000004</v>
      </c>
      <c r="Q230" s="5">
        <f ca="1"/>
        <v>0.51303021498850354</v>
      </c>
      <c r="R230" s="6">
        <f ca="1"/>
        <v>-1.4095389311788635</v>
      </c>
      <c r="S230" s="5"/>
      <c r="T230" s="5">
        <f ca="1">P230*$B$10</f>
        <v>0</v>
      </c>
      <c r="U230" s="5">
        <f ca="1">Q230*$B$10</f>
        <v>0</v>
      </c>
      <c r="V230" s="5"/>
      <c r="W230" s="5"/>
      <c r="X230" s="5"/>
      <c r="Y230" s="6"/>
    </row>
    <row r="231" spans="8:25" x14ac:dyDescent="0.15">
      <c r="H231" s="4"/>
      <c r="I231" s="5"/>
      <c r="J231" s="4">
        <f>J228</f>
        <v>2.5</v>
      </c>
      <c r="K231" s="5">
        <f>K228+0.5</f>
        <v>-1</v>
      </c>
      <c r="L231" s="6">
        <f>L228</f>
        <v>0</v>
      </c>
      <c r="M231" s="5">
        <f t="array" aca="1" ref="M231:O231" ca="1">MMULT(J231:L231,$M$26:$O$28)</f>
        <v>-1.6650635094610975</v>
      </c>
      <c r="N231" s="5">
        <f ca="1"/>
        <v>2.1160254037844384</v>
      </c>
      <c r="O231" s="6">
        <f ca="1"/>
        <v>0</v>
      </c>
      <c r="P231" s="5">
        <f t="array" aca="1" ref="P231:R231" ca="1">MMULT(M231:O231,$P$26:$R$28)</f>
        <v>-3.7500000000000009</v>
      </c>
      <c r="Q231" s="5">
        <f ca="1"/>
        <v>0.5130302149885031</v>
      </c>
      <c r="R231" s="6">
        <f ca="1"/>
        <v>-1.4095389311788622</v>
      </c>
      <c r="S231" s="5"/>
      <c r="T231" s="5">
        <f ca="1">P231*$B$10</f>
        <v>0</v>
      </c>
      <c r="U231" s="5">
        <f ca="1">Q231*$B$10</f>
        <v>0</v>
      </c>
      <c r="V231" s="5"/>
      <c r="W231" s="5"/>
      <c r="X231" s="5"/>
      <c r="Y231" s="6"/>
    </row>
    <row r="232" spans="8:25" x14ac:dyDescent="0.15">
      <c r="H232" s="4"/>
      <c r="I232" s="5"/>
      <c r="J232" s="4"/>
      <c r="K232" s="5"/>
      <c r="L232" s="6"/>
      <c r="M232" s="5"/>
      <c r="N232" s="5"/>
      <c r="O232" s="6"/>
      <c r="P232" s="5"/>
      <c r="Q232" s="5"/>
      <c r="R232" s="6"/>
      <c r="S232" s="5"/>
      <c r="T232" s="5"/>
      <c r="U232" s="5"/>
      <c r="V232" s="5"/>
      <c r="W232" s="5"/>
      <c r="X232" s="5"/>
      <c r="Y232" s="6"/>
    </row>
    <row r="233" spans="8:25" x14ac:dyDescent="0.15">
      <c r="H233" s="4"/>
      <c r="I233" s="5"/>
      <c r="J233" s="4">
        <f>J230</f>
        <v>-2.5</v>
      </c>
      <c r="K233" s="5">
        <f>K230+0.5</f>
        <v>-0.5</v>
      </c>
      <c r="L233" s="6">
        <f>L230</f>
        <v>0</v>
      </c>
      <c r="M233" s="5">
        <f t="array" aca="1" ref="M233:O233" ca="1">MMULT(J233:L233,$M$26:$O$28)</f>
        <v>2.4150635094610973</v>
      </c>
      <c r="N233" s="5">
        <f ca="1"/>
        <v>-0.81698729810778015</v>
      </c>
      <c r="O233" s="6">
        <f ca="1"/>
        <v>0</v>
      </c>
      <c r="P233" s="5">
        <f t="array" aca="1" ref="P233:R233" ca="1">MMULT(M233:O233,$P$26:$R$28)</f>
        <v>3.7500000000000004</v>
      </c>
      <c r="Q233" s="5">
        <f ca="1"/>
        <v>0.25651510749425177</v>
      </c>
      <c r="R233" s="6">
        <f ca="1"/>
        <v>-0.7047694655894321</v>
      </c>
      <c r="S233" s="5"/>
      <c r="T233" s="5">
        <f ca="1">P233*$B$10</f>
        <v>0</v>
      </c>
      <c r="U233" s="5">
        <f ca="1">Q233*$B$10</f>
        <v>0</v>
      </c>
      <c r="V233" s="5"/>
      <c r="W233" s="5"/>
      <c r="X233" s="5"/>
      <c r="Y233" s="6"/>
    </row>
    <row r="234" spans="8:25" x14ac:dyDescent="0.15">
      <c r="H234" s="4"/>
      <c r="I234" s="5"/>
      <c r="J234" s="4">
        <f>J231</f>
        <v>2.5</v>
      </c>
      <c r="K234" s="5">
        <f>K231+0.5</f>
        <v>-0.5</v>
      </c>
      <c r="L234" s="6">
        <f>L231</f>
        <v>0</v>
      </c>
      <c r="M234" s="5">
        <f t="array" aca="1" ref="M234:O234" ca="1">MMULT(J234:L234,$M$26:$O$28)</f>
        <v>-1.9150635094610973</v>
      </c>
      <c r="N234" s="5">
        <f ca="1"/>
        <v>1.683012701892219</v>
      </c>
      <c r="O234" s="6">
        <f ca="1"/>
        <v>0</v>
      </c>
      <c r="P234" s="5">
        <f t="array" aca="1" ref="P234:R234" ca="1">MMULT(M234:O234,$P$26:$R$28)</f>
        <v>-3.7500000000000004</v>
      </c>
      <c r="Q234" s="5">
        <f ca="1"/>
        <v>0.25651510749425155</v>
      </c>
      <c r="R234" s="6">
        <f ca="1"/>
        <v>-0.70476946558943099</v>
      </c>
      <c r="S234" s="5"/>
      <c r="T234" s="5">
        <f ca="1">P234*$B$10</f>
        <v>0</v>
      </c>
      <c r="U234" s="5">
        <f ca="1">Q234*$B$10</f>
        <v>0</v>
      </c>
      <c r="V234" s="5"/>
      <c r="W234" s="5"/>
      <c r="X234" s="5"/>
      <c r="Y234" s="6"/>
    </row>
    <row r="235" spans="8:25" x14ac:dyDescent="0.15">
      <c r="H235" s="4"/>
      <c r="I235" s="5"/>
      <c r="J235" s="4"/>
      <c r="K235" s="5"/>
      <c r="L235" s="6"/>
      <c r="M235" s="5"/>
      <c r="N235" s="5"/>
      <c r="O235" s="6"/>
      <c r="P235" s="5"/>
      <c r="Q235" s="5"/>
      <c r="R235" s="6"/>
      <c r="S235" s="5"/>
      <c r="T235" s="5"/>
      <c r="U235" s="5"/>
      <c r="V235" s="5"/>
      <c r="W235" s="5"/>
      <c r="X235" s="5"/>
      <c r="Y235" s="6"/>
    </row>
    <row r="236" spans="8:25" x14ac:dyDescent="0.15">
      <c r="H236" s="4"/>
      <c r="I236" s="5"/>
      <c r="J236" s="4">
        <f>J233</f>
        <v>-2.5</v>
      </c>
      <c r="K236" s="5">
        <f>K233+0.5</f>
        <v>0</v>
      </c>
      <c r="L236" s="6">
        <f>L233</f>
        <v>0</v>
      </c>
      <c r="M236" s="5">
        <f t="array" aca="1" ref="M236:O236" ca="1">MMULT(J236:L236,$M$26:$O$28)</f>
        <v>2.1650635094610973</v>
      </c>
      <c r="N236" s="5">
        <f ca="1"/>
        <v>-1.2499999999999996</v>
      </c>
      <c r="O236" s="6">
        <f ca="1"/>
        <v>0</v>
      </c>
      <c r="P236" s="5">
        <f t="array" aca="1" ref="P236:R236" ca="1">MMULT(M236:O236,$P$26:$R$28)</f>
        <v>3.7500000000000004</v>
      </c>
      <c r="Q236" s="5">
        <f ca="1"/>
        <v>1.1102230246251565E-16</v>
      </c>
      <c r="R236" s="6">
        <f ca="1"/>
        <v>-6.6613381477509392E-16</v>
      </c>
      <c r="S236" s="5"/>
      <c r="T236" s="5">
        <f ca="1">P236*$B$10</f>
        <v>0</v>
      </c>
      <c r="U236" s="5">
        <f ca="1">Q236*$B$10</f>
        <v>0</v>
      </c>
      <c r="V236" s="5"/>
      <c r="W236" s="5"/>
      <c r="X236" s="5"/>
      <c r="Y236" s="6"/>
    </row>
    <row r="237" spans="8:25" x14ac:dyDescent="0.15">
      <c r="H237" s="4"/>
      <c r="I237" s="5"/>
      <c r="J237" s="4">
        <f>J234</f>
        <v>2.5</v>
      </c>
      <c r="K237" s="5">
        <f>K234+0.5</f>
        <v>0</v>
      </c>
      <c r="L237" s="6">
        <f>L234</f>
        <v>0</v>
      </c>
      <c r="M237" s="5">
        <f t="array" aca="1" ref="M237:O237" ca="1">MMULT(J237:L237,$M$26:$O$28)</f>
        <v>-2.1650635094610973</v>
      </c>
      <c r="N237" s="5">
        <f ca="1"/>
        <v>1.2499999999999996</v>
      </c>
      <c r="O237" s="6">
        <f ca="1"/>
        <v>0</v>
      </c>
      <c r="P237" s="5">
        <f t="array" aca="1" ref="P237:R237" ca="1">MMULT(M237:O237,$P$26:$R$28)</f>
        <v>-3.7500000000000004</v>
      </c>
      <c r="Q237" s="5">
        <f ca="1"/>
        <v>-1.1102230246251565E-16</v>
      </c>
      <c r="R237" s="6">
        <f ca="1"/>
        <v>6.6613381477509392E-16</v>
      </c>
      <c r="S237" s="5"/>
      <c r="T237" s="5">
        <f ca="1">P237*$B$10</f>
        <v>0</v>
      </c>
      <c r="U237" s="5">
        <f ca="1">Q237*$B$10</f>
        <v>0</v>
      </c>
      <c r="V237" s="5"/>
      <c r="W237" s="5"/>
      <c r="X237" s="5"/>
      <c r="Y237" s="6"/>
    </row>
    <row r="238" spans="8:25" x14ac:dyDescent="0.15">
      <c r="H238" s="4"/>
      <c r="I238" s="5"/>
      <c r="J238" s="4"/>
      <c r="K238" s="5"/>
      <c r="L238" s="6"/>
      <c r="M238" s="5"/>
      <c r="N238" s="5"/>
      <c r="O238" s="6"/>
      <c r="P238" s="5"/>
      <c r="Q238" s="5"/>
      <c r="R238" s="6"/>
      <c r="S238" s="5"/>
      <c r="T238" s="5"/>
      <c r="U238" s="5"/>
      <c r="V238" s="5"/>
      <c r="W238" s="5"/>
      <c r="X238" s="5"/>
      <c r="Y238" s="6"/>
    </row>
    <row r="239" spans="8:25" x14ac:dyDescent="0.15">
      <c r="H239" s="4"/>
      <c r="I239" s="5"/>
      <c r="J239" s="4">
        <f>J236</f>
        <v>-2.5</v>
      </c>
      <c r="K239" s="5">
        <f>K236+0.5</f>
        <v>0.5</v>
      </c>
      <c r="L239" s="6">
        <f>L236</f>
        <v>0</v>
      </c>
      <c r="M239" s="5">
        <f t="array" aca="1" ref="M239:O239" ca="1">MMULT(J239:L239,$M$26:$O$28)</f>
        <v>1.9150635094610973</v>
      </c>
      <c r="N239" s="5">
        <f ca="1"/>
        <v>-1.683012701892219</v>
      </c>
      <c r="O239" s="6">
        <f ca="1"/>
        <v>0</v>
      </c>
      <c r="P239" s="5">
        <f t="array" aca="1" ref="P239:R239" ca="1">MMULT(M239:O239,$P$26:$R$28)</f>
        <v>3.7500000000000004</v>
      </c>
      <c r="Q239" s="5">
        <f ca="1"/>
        <v>-0.25651510749425155</v>
      </c>
      <c r="R239" s="6">
        <f ca="1"/>
        <v>0.70476946558943099</v>
      </c>
      <c r="S239" s="5"/>
      <c r="T239" s="5">
        <f ca="1">P239*$B$10</f>
        <v>0</v>
      </c>
      <c r="U239" s="5">
        <f ca="1">Q239*$B$10</f>
        <v>0</v>
      </c>
      <c r="V239" s="5"/>
      <c r="W239" s="5"/>
      <c r="X239" s="5"/>
      <c r="Y239" s="6"/>
    </row>
    <row r="240" spans="8:25" x14ac:dyDescent="0.15">
      <c r="H240" s="4"/>
      <c r="I240" s="5"/>
      <c r="J240" s="4">
        <f>J237</f>
        <v>2.5</v>
      </c>
      <c r="K240" s="5">
        <f>K237+0.5</f>
        <v>0.5</v>
      </c>
      <c r="L240" s="6">
        <f>L237</f>
        <v>0</v>
      </c>
      <c r="M240" s="5">
        <f t="array" aca="1" ref="M240:O240" ca="1">MMULT(J240:L240,$M$26:$O$28)</f>
        <v>-2.4150635094610973</v>
      </c>
      <c r="N240" s="5">
        <f ca="1"/>
        <v>0.81698729810778015</v>
      </c>
      <c r="O240" s="6">
        <f ca="1"/>
        <v>0</v>
      </c>
      <c r="P240" s="5">
        <f t="array" aca="1" ref="P240:R240" ca="1">MMULT(M240:O240,$P$26:$R$28)</f>
        <v>-3.7500000000000004</v>
      </c>
      <c r="Q240" s="5">
        <f ca="1"/>
        <v>-0.25651510749425177</v>
      </c>
      <c r="R240" s="6">
        <f ca="1"/>
        <v>0.7047694655894321</v>
      </c>
      <c r="S240" s="5"/>
      <c r="T240" s="5">
        <f ca="1">P240*$B$10</f>
        <v>0</v>
      </c>
      <c r="U240" s="5">
        <f ca="1">Q240*$B$10</f>
        <v>0</v>
      </c>
      <c r="V240" s="5"/>
      <c r="W240" s="5"/>
      <c r="X240" s="5"/>
      <c r="Y240" s="6"/>
    </row>
    <row r="241" spans="8:25" x14ac:dyDescent="0.15">
      <c r="H241" s="4"/>
      <c r="I241" s="5"/>
      <c r="J241" s="4"/>
      <c r="K241" s="5"/>
      <c r="L241" s="6"/>
      <c r="M241" s="5"/>
      <c r="N241" s="5"/>
      <c r="O241" s="6"/>
      <c r="P241" s="5"/>
      <c r="Q241" s="5"/>
      <c r="R241" s="6"/>
      <c r="S241" s="5"/>
      <c r="T241" s="5"/>
      <c r="U241" s="5"/>
      <c r="V241" s="5"/>
      <c r="W241" s="5"/>
      <c r="X241" s="5"/>
      <c r="Y241" s="6"/>
    </row>
    <row r="242" spans="8:25" x14ac:dyDescent="0.15">
      <c r="H242" s="4"/>
      <c r="I242" s="5"/>
      <c r="J242" s="4">
        <f>J239</f>
        <v>-2.5</v>
      </c>
      <c r="K242" s="5">
        <f>K239+0.5</f>
        <v>1</v>
      </c>
      <c r="L242" s="6">
        <f>L239</f>
        <v>0</v>
      </c>
      <c r="M242" s="5">
        <f t="array" aca="1" ref="M242:O242" ca="1">MMULT(J242:L242,$M$26:$O$28)</f>
        <v>1.6650635094610975</v>
      </c>
      <c r="N242" s="5">
        <f ca="1"/>
        <v>-2.1160254037844384</v>
      </c>
      <c r="O242" s="6">
        <f ca="1"/>
        <v>0</v>
      </c>
      <c r="P242" s="5">
        <f t="array" aca="1" ref="P242:R242" ca="1">MMULT(M242:O242,$P$26:$R$28)</f>
        <v>3.7500000000000009</v>
      </c>
      <c r="Q242" s="5">
        <f ca="1"/>
        <v>-0.5130302149885031</v>
      </c>
      <c r="R242" s="6">
        <f ca="1"/>
        <v>1.4095389311788622</v>
      </c>
      <c r="S242" s="5"/>
      <c r="T242" s="5">
        <f ca="1">P242*$B$10</f>
        <v>0</v>
      </c>
      <c r="U242" s="5">
        <f ca="1">Q242*$B$10</f>
        <v>0</v>
      </c>
      <c r="V242" s="5"/>
      <c r="W242" s="5"/>
      <c r="X242" s="5"/>
      <c r="Y242" s="6"/>
    </row>
    <row r="243" spans="8:25" x14ac:dyDescent="0.15">
      <c r="H243" s="4"/>
      <c r="I243" s="5"/>
      <c r="J243" s="4">
        <f>J240</f>
        <v>2.5</v>
      </c>
      <c r="K243" s="5">
        <f>K240+0.5</f>
        <v>1</v>
      </c>
      <c r="L243" s="6">
        <f>L240</f>
        <v>0</v>
      </c>
      <c r="M243" s="5">
        <f t="array" aca="1" ref="M243:O243" ca="1">MMULT(J243:L243,$M$26:$O$28)</f>
        <v>-2.6650635094610973</v>
      </c>
      <c r="N243" s="5">
        <f ca="1"/>
        <v>0.38397459621556074</v>
      </c>
      <c r="O243" s="6">
        <f ca="1"/>
        <v>0</v>
      </c>
      <c r="P243" s="5">
        <f t="array" aca="1" ref="P243:R243" ca="1">MMULT(M243:O243,$P$26:$R$28)</f>
        <v>-3.7500000000000004</v>
      </c>
      <c r="Q243" s="5">
        <f ca="1"/>
        <v>-0.51303021498850354</v>
      </c>
      <c r="R243" s="6">
        <f ca="1"/>
        <v>1.4095389311788635</v>
      </c>
      <c r="S243" s="5"/>
      <c r="T243" s="5">
        <f ca="1">P243*$B$10</f>
        <v>0</v>
      </c>
      <c r="U243" s="5">
        <f ca="1">Q243*$B$10</f>
        <v>0</v>
      </c>
      <c r="V243" s="5"/>
      <c r="W243" s="5"/>
      <c r="X243" s="5"/>
      <c r="Y243" s="6"/>
    </row>
    <row r="244" spans="8:25" x14ac:dyDescent="0.15">
      <c r="H244" s="4"/>
      <c r="I244" s="5"/>
      <c r="J244" s="4"/>
      <c r="K244" s="5"/>
      <c r="L244" s="6"/>
      <c r="M244" s="5"/>
      <c r="N244" s="5"/>
      <c r="O244" s="6"/>
      <c r="P244" s="5"/>
      <c r="Q244" s="5"/>
      <c r="R244" s="6"/>
      <c r="S244" s="5"/>
      <c r="T244" s="5"/>
      <c r="U244" s="5"/>
      <c r="V244" s="5"/>
      <c r="W244" s="5"/>
      <c r="X244" s="5"/>
      <c r="Y244" s="6"/>
    </row>
    <row r="245" spans="8:25" x14ac:dyDescent="0.15">
      <c r="H245" s="4"/>
      <c r="I245" s="5"/>
      <c r="J245" s="4">
        <f>J242</f>
        <v>-2.5</v>
      </c>
      <c r="K245" s="5">
        <f>K242+0.5</f>
        <v>1.5</v>
      </c>
      <c r="L245" s="6">
        <f>L242</f>
        <v>0</v>
      </c>
      <c r="M245" s="5">
        <f t="array" aca="1" ref="M245:O245" ca="1">MMULT(J245:L245,$M$26:$O$28)</f>
        <v>1.4150635094610977</v>
      </c>
      <c r="N245" s="5">
        <f ca="1"/>
        <v>-2.549038105676658</v>
      </c>
      <c r="O245" s="6">
        <f ca="1"/>
        <v>0</v>
      </c>
      <c r="P245" s="5">
        <f t="array" aca="1" ref="P245:R245" ca="1">MMULT(M245:O245,$P$26:$R$28)</f>
        <v>3.7500000000000013</v>
      </c>
      <c r="Q245" s="5">
        <f ca="1"/>
        <v>-0.76954532248275498</v>
      </c>
      <c r="R245" s="6">
        <f ca="1"/>
        <v>2.1143083967682936</v>
      </c>
      <c r="S245" s="5"/>
      <c r="T245" s="5">
        <f ca="1">P245*$B$10</f>
        <v>0</v>
      </c>
      <c r="U245" s="5">
        <f ca="1">Q245*$B$10</f>
        <v>0</v>
      </c>
      <c r="V245" s="5"/>
      <c r="W245" s="5"/>
      <c r="X245" s="5"/>
      <c r="Y245" s="6"/>
    </row>
    <row r="246" spans="8:25" x14ac:dyDescent="0.15">
      <c r="H246" s="4"/>
      <c r="I246" s="5"/>
      <c r="J246" s="4">
        <f>J243</f>
        <v>2.5</v>
      </c>
      <c r="K246" s="5">
        <f>K243+0.5</f>
        <v>1.5</v>
      </c>
      <c r="L246" s="6">
        <f>L243</f>
        <v>0</v>
      </c>
      <c r="M246" s="5">
        <f t="array" aca="1" ref="M246:O246" ca="1">MMULT(J246:L246,$M$26:$O$28)</f>
        <v>-2.9150635094610968</v>
      </c>
      <c r="N246" s="5">
        <f ca="1"/>
        <v>-4.9038105676658672E-2</v>
      </c>
      <c r="O246" s="6">
        <f ca="1"/>
        <v>0</v>
      </c>
      <c r="P246" s="5">
        <f t="array" aca="1" ref="P246:R246" ca="1">MMULT(M246:O246,$P$26:$R$28)</f>
        <v>-3.75</v>
      </c>
      <c r="Q246" s="5">
        <f ca="1"/>
        <v>-0.76954532248275509</v>
      </c>
      <c r="R246" s="6">
        <f ca="1"/>
        <v>2.1143083967682945</v>
      </c>
      <c r="S246" s="5"/>
      <c r="T246" s="5">
        <f ca="1">P246*$B$10</f>
        <v>0</v>
      </c>
      <c r="U246" s="5">
        <f ca="1">Q246*$B$10</f>
        <v>0</v>
      </c>
      <c r="V246" s="5"/>
      <c r="W246" s="5"/>
      <c r="X246" s="5"/>
      <c r="Y246" s="6"/>
    </row>
    <row r="247" spans="8:25" x14ac:dyDescent="0.15">
      <c r="H247" s="4"/>
      <c r="I247" s="5"/>
      <c r="J247" s="4"/>
      <c r="K247" s="5"/>
      <c r="L247" s="6"/>
      <c r="M247" s="5"/>
      <c r="N247" s="5"/>
      <c r="O247" s="6"/>
      <c r="P247" s="5"/>
      <c r="Q247" s="5"/>
      <c r="R247" s="6"/>
      <c r="S247" s="5"/>
      <c r="T247" s="5"/>
      <c r="U247" s="5"/>
      <c r="V247" s="5"/>
      <c r="W247" s="5"/>
      <c r="X247" s="5"/>
      <c r="Y247" s="6"/>
    </row>
    <row r="248" spans="8:25" x14ac:dyDescent="0.15">
      <c r="H248" s="4"/>
      <c r="I248" s="5"/>
      <c r="J248" s="4">
        <f>J245</f>
        <v>-2.5</v>
      </c>
      <c r="K248" s="5">
        <f>K245+0.5</f>
        <v>2</v>
      </c>
      <c r="L248" s="6">
        <f>L245</f>
        <v>0</v>
      </c>
      <c r="M248" s="5">
        <f t="array" aca="1" ref="M248:O248" ca="1">MMULT(J248:L248,$M$26:$O$28)</f>
        <v>1.1650635094610977</v>
      </c>
      <c r="N248" s="5">
        <f ca="1"/>
        <v>-2.9820508075688772</v>
      </c>
      <c r="O248" s="6">
        <f ca="1"/>
        <v>0</v>
      </c>
      <c r="P248" s="5">
        <f t="array" aca="1" ref="P248:R248" ca="1">MMULT(M248:O248,$P$26:$R$28)</f>
        <v>3.7500000000000009</v>
      </c>
      <c r="Q248" s="5">
        <f ca="1"/>
        <v>-1.0260604299770064</v>
      </c>
      <c r="R248" s="6">
        <f ca="1"/>
        <v>2.8190778623577248</v>
      </c>
      <c r="S248" s="5"/>
      <c r="T248" s="5">
        <f ca="1">P248*$B$10</f>
        <v>0</v>
      </c>
      <c r="U248" s="5">
        <f ca="1">Q248*$B$10</f>
        <v>0</v>
      </c>
      <c r="V248" s="5"/>
      <c r="W248" s="5"/>
      <c r="X248" s="5"/>
      <c r="Y248" s="6"/>
    </row>
    <row r="249" spans="8:25" x14ac:dyDescent="0.15">
      <c r="H249" s="4"/>
      <c r="I249" s="5"/>
      <c r="J249" s="4">
        <f>J246</f>
        <v>2.5</v>
      </c>
      <c r="K249" s="5">
        <f>K246+0.5</f>
        <v>2</v>
      </c>
      <c r="L249" s="6">
        <f>L246</f>
        <v>0</v>
      </c>
      <c r="M249" s="5">
        <f t="array" aca="1" ref="M249:O249" ca="1">MMULT(J249:L249,$M$26:$O$28)</f>
        <v>-3.1650635094610968</v>
      </c>
      <c r="N249" s="5">
        <f ca="1"/>
        <v>-0.48205080756887808</v>
      </c>
      <c r="O249" s="6">
        <f ca="1"/>
        <v>0</v>
      </c>
      <c r="P249" s="5">
        <f t="array" aca="1" ref="P249:R249" ca="1">MMULT(M249:O249,$P$26:$R$28)</f>
        <v>-3.7499999999999996</v>
      </c>
      <c r="Q249" s="5">
        <f ca="1"/>
        <v>-1.0260604299770066</v>
      </c>
      <c r="R249" s="6">
        <f ca="1"/>
        <v>2.8190778623577257</v>
      </c>
      <c r="S249" s="5"/>
      <c r="T249" s="5">
        <f ca="1">P249*$B$10</f>
        <v>0</v>
      </c>
      <c r="U249" s="5">
        <f ca="1">Q249*$B$10</f>
        <v>0</v>
      </c>
      <c r="V249" s="5"/>
      <c r="W249" s="5"/>
      <c r="X249" s="5"/>
      <c r="Y249" s="6"/>
    </row>
    <row r="250" spans="8:25" x14ac:dyDescent="0.15">
      <c r="H250" s="4"/>
      <c r="I250" s="5"/>
      <c r="J250" s="4"/>
      <c r="K250" s="5"/>
      <c r="L250" s="6"/>
      <c r="M250" s="5"/>
      <c r="N250" s="5"/>
      <c r="O250" s="6"/>
      <c r="P250" s="5"/>
      <c r="Q250" s="5"/>
      <c r="R250" s="6"/>
      <c r="S250" s="5"/>
      <c r="T250" s="5"/>
      <c r="U250" s="5"/>
      <c r="V250" s="5"/>
      <c r="W250" s="5"/>
      <c r="X250" s="5"/>
      <c r="Y250" s="6"/>
    </row>
    <row r="251" spans="8:25" x14ac:dyDescent="0.15">
      <c r="H251" s="4"/>
      <c r="I251" s="5"/>
      <c r="J251" s="4">
        <f>J248</f>
        <v>-2.5</v>
      </c>
      <c r="K251" s="5">
        <f>K248+0.5</f>
        <v>2.5</v>
      </c>
      <c r="L251" s="6">
        <f>L248</f>
        <v>0</v>
      </c>
      <c r="M251" s="5">
        <f t="array" aca="1" ref="M251:O251" ca="1">MMULT(J251:L251,$M$26:$O$28)</f>
        <v>0.91506350946109771</v>
      </c>
      <c r="N251" s="5">
        <f ca="1"/>
        <v>-3.4150635094610968</v>
      </c>
      <c r="O251" s="6">
        <f ca="1"/>
        <v>0</v>
      </c>
      <c r="P251" s="5">
        <f t="array" aca="1" ref="P251:R251" ca="1">MMULT(M251:O251,$P$26:$R$28)</f>
        <v>3.7500000000000009</v>
      </c>
      <c r="Q251" s="5">
        <f ca="1"/>
        <v>-1.2825755374712584</v>
      </c>
      <c r="R251" s="6">
        <f ca="1"/>
        <v>3.5238473279471569</v>
      </c>
      <c r="S251" s="5"/>
      <c r="T251" s="5">
        <f ca="1">P251*$B$10</f>
        <v>0</v>
      </c>
      <c r="U251" s="5">
        <f ca="1">Q251*$B$10</f>
        <v>0</v>
      </c>
      <c r="V251" s="5"/>
      <c r="W251" s="5"/>
      <c r="X251" s="5"/>
      <c r="Y251" s="6"/>
    </row>
    <row r="252" spans="8:25" x14ac:dyDescent="0.15">
      <c r="H252" s="4"/>
      <c r="I252" s="5"/>
      <c r="J252" s="4">
        <f>J249</f>
        <v>2.5</v>
      </c>
      <c r="K252" s="5">
        <f>K249+0.5</f>
        <v>2.5</v>
      </c>
      <c r="L252" s="6">
        <f>L249</f>
        <v>0</v>
      </c>
      <c r="M252" s="5">
        <f t="array" aca="1" ref="M252:O252" ca="1">MMULT(J252:L252,$M$26:$O$28)</f>
        <v>-3.4150635094610968</v>
      </c>
      <c r="N252" s="5">
        <f ca="1"/>
        <v>-0.91506350946109771</v>
      </c>
      <c r="O252" s="6">
        <f ca="1"/>
        <v>0</v>
      </c>
      <c r="P252" s="5">
        <f t="array" aca="1" ref="P252:R252" ca="1">MMULT(M252:O252,$P$26:$R$28)</f>
        <v>-3.7499999999999991</v>
      </c>
      <c r="Q252" s="5">
        <f ca="1"/>
        <v>-1.2825755374712586</v>
      </c>
      <c r="R252" s="6">
        <f ca="1"/>
        <v>3.5238473279471574</v>
      </c>
      <c r="S252" s="5"/>
      <c r="T252" s="5">
        <f ca="1">P252*$B$10</f>
        <v>0</v>
      </c>
      <c r="U252" s="5">
        <f ca="1">Q252*$B$10</f>
        <v>0</v>
      </c>
      <c r="V252" s="5"/>
      <c r="W252" s="5"/>
      <c r="X252" s="5"/>
      <c r="Y252" s="6"/>
    </row>
    <row r="253" spans="8:25" x14ac:dyDescent="0.15">
      <c r="H253" s="4"/>
      <c r="I253" s="5"/>
      <c r="J253" s="4"/>
      <c r="K253" s="5"/>
      <c r="L253" s="6"/>
      <c r="M253" s="5"/>
      <c r="N253" s="5"/>
      <c r="O253" s="6"/>
      <c r="P253" s="5"/>
      <c r="Q253" s="5"/>
      <c r="R253" s="6"/>
      <c r="S253" s="5"/>
      <c r="T253" s="5"/>
      <c r="U253" s="5"/>
      <c r="V253" s="5"/>
      <c r="W253" s="5"/>
      <c r="X253" s="5"/>
      <c r="Y253" s="6"/>
    </row>
    <row r="254" spans="8:25" x14ac:dyDescent="0.15">
      <c r="H254" s="4"/>
      <c r="I254" s="5"/>
      <c r="J254" s="4"/>
      <c r="K254" s="5"/>
      <c r="L254" s="6"/>
      <c r="M254" s="5"/>
      <c r="N254" s="5"/>
      <c r="O254" s="6"/>
      <c r="P254" s="5"/>
      <c r="Q254" s="5"/>
      <c r="R254" s="6"/>
      <c r="S254" s="5"/>
      <c r="T254" s="5"/>
      <c r="U254" s="5"/>
      <c r="V254" s="5"/>
      <c r="W254" s="5"/>
      <c r="X254" s="5"/>
      <c r="Y254" s="6"/>
    </row>
    <row r="255" spans="8:25" x14ac:dyDescent="0.15">
      <c r="H255" s="4"/>
      <c r="I255" s="5" t="s">
        <v>19</v>
      </c>
      <c r="J255" s="4">
        <f>K221</f>
        <v>-2.5</v>
      </c>
      <c r="K255" s="5">
        <f>J221</f>
        <v>-2.5</v>
      </c>
      <c r="L255" s="6">
        <f>L221</f>
        <v>0</v>
      </c>
      <c r="M255" s="5">
        <f t="array" aca="1" ref="M255:O255" ca="1">MMULT(J255:L255,$M$26:$O$28)</f>
        <v>3.4150635094610968</v>
      </c>
      <c r="N255" s="5">
        <f ca="1"/>
        <v>0.91506350946109771</v>
      </c>
      <c r="O255" s="6">
        <f ca="1"/>
        <v>0</v>
      </c>
      <c r="P255" s="5">
        <f t="array" aca="1" ref="P255:R255" ca="1">MMULT(M255:O255,$P$26:$R$28)</f>
        <v>3.7499999999999991</v>
      </c>
      <c r="Q255" s="5">
        <f ca="1"/>
        <v>1.2825755374712586</v>
      </c>
      <c r="R255" s="6">
        <f ca="1"/>
        <v>-3.5238473279471574</v>
      </c>
      <c r="S255" s="5"/>
      <c r="T255" s="5">
        <f ca="1">P255*$B$10</f>
        <v>0</v>
      </c>
      <c r="U255" s="5">
        <f ca="1">Q255*$B$10</f>
        <v>0</v>
      </c>
      <c r="V255" s="5"/>
      <c r="W255" s="5"/>
      <c r="X255" s="5"/>
      <c r="Y255" s="6"/>
    </row>
    <row r="256" spans="8:25" x14ac:dyDescent="0.15">
      <c r="H256" s="4"/>
      <c r="I256" s="5"/>
      <c r="J256" s="4">
        <f>K222</f>
        <v>-2.5</v>
      </c>
      <c r="K256" s="5">
        <f>J222</f>
        <v>2.5</v>
      </c>
      <c r="L256" s="6">
        <f>L222</f>
        <v>0</v>
      </c>
      <c r="M256" s="5">
        <f t="array" aca="1" ref="M256:O256" ca="1">MMULT(J256:L256,$M$26:$O$28)</f>
        <v>0.91506350946109771</v>
      </c>
      <c r="N256" s="5">
        <f ca="1"/>
        <v>-3.4150635094610968</v>
      </c>
      <c r="O256" s="6">
        <f ca="1"/>
        <v>0</v>
      </c>
      <c r="P256" s="5">
        <f t="array" aca="1" ref="P256:R256" ca="1">MMULT(M256:O256,$P$26:$R$28)</f>
        <v>3.7500000000000009</v>
      </c>
      <c r="Q256" s="5">
        <f ca="1"/>
        <v>-1.2825755374712584</v>
      </c>
      <c r="R256" s="6">
        <f ca="1"/>
        <v>3.5238473279471569</v>
      </c>
      <c r="S256" s="5"/>
      <c r="T256" s="5">
        <f ca="1">P256*$B$10</f>
        <v>0</v>
      </c>
      <c r="U256" s="5">
        <f ca="1">Q256*$B$10</f>
        <v>0</v>
      </c>
      <c r="V256" s="5"/>
      <c r="W256" s="5"/>
      <c r="X256" s="5"/>
      <c r="Y256" s="6"/>
    </row>
    <row r="257" spans="8:25" x14ac:dyDescent="0.15">
      <c r="H257" s="4"/>
      <c r="I257" s="5"/>
      <c r="J257" s="4"/>
      <c r="K257" s="5"/>
      <c r="L257" s="6"/>
      <c r="M257" s="5"/>
      <c r="N257" s="5"/>
      <c r="O257" s="6"/>
      <c r="P257" s="5"/>
      <c r="Q257" s="5"/>
      <c r="R257" s="6"/>
      <c r="S257" s="5"/>
      <c r="T257" s="5"/>
      <c r="U257" s="5"/>
      <c r="V257" s="5"/>
      <c r="W257" s="5"/>
      <c r="X257" s="5"/>
      <c r="Y257" s="6"/>
    </row>
    <row r="258" spans="8:25" x14ac:dyDescent="0.15">
      <c r="H258" s="4"/>
      <c r="I258" s="5"/>
      <c r="J258" s="4">
        <f>K224</f>
        <v>-2</v>
      </c>
      <c r="K258" s="5">
        <f>J224</f>
        <v>-2.5</v>
      </c>
      <c r="L258" s="6">
        <f>L224</f>
        <v>0</v>
      </c>
      <c r="M258" s="5">
        <f t="array" aca="1" ref="M258:O258" ca="1">MMULT(J258:L258,$M$26:$O$28)</f>
        <v>2.9820508075688772</v>
      </c>
      <c r="N258" s="5">
        <f ca="1"/>
        <v>1.1650635094610977</v>
      </c>
      <c r="O258" s="6">
        <f ca="1"/>
        <v>0</v>
      </c>
      <c r="P258" s="5">
        <f t="array" aca="1" ref="P258:R258" ca="1">MMULT(M258:O258,$P$26:$R$28)</f>
        <v>2.9999999999999991</v>
      </c>
      <c r="Q258" s="5">
        <f ca="1"/>
        <v>1.2825755374712586</v>
      </c>
      <c r="R258" s="6">
        <f ca="1"/>
        <v>-3.5238473279471578</v>
      </c>
      <c r="S258" s="5"/>
      <c r="T258" s="5">
        <f ca="1">P258*$B$10</f>
        <v>0</v>
      </c>
      <c r="U258" s="5">
        <f ca="1">Q258*$B$10</f>
        <v>0</v>
      </c>
      <c r="V258" s="5"/>
      <c r="W258" s="5"/>
      <c r="X258" s="5"/>
      <c r="Y258" s="6"/>
    </row>
    <row r="259" spans="8:25" x14ac:dyDescent="0.15">
      <c r="H259" s="4"/>
      <c r="I259" s="5"/>
      <c r="J259" s="4">
        <f>K225</f>
        <v>-2</v>
      </c>
      <c r="K259" s="5">
        <f>J225</f>
        <v>2.5</v>
      </c>
      <c r="L259" s="6">
        <f>L225</f>
        <v>0</v>
      </c>
      <c r="M259" s="5">
        <f t="array" aca="1" ref="M259:O259" ca="1">MMULT(J259:L259,$M$26:$O$28)</f>
        <v>0.48205080756887808</v>
      </c>
      <c r="N259" s="5">
        <f ca="1"/>
        <v>-3.1650635094610968</v>
      </c>
      <c r="O259" s="6">
        <f ca="1"/>
        <v>0</v>
      </c>
      <c r="P259" s="5">
        <f t="array" aca="1" ref="P259:R259" ca="1">MMULT(M259:O259,$P$26:$R$28)</f>
        <v>3.0000000000000009</v>
      </c>
      <c r="Q259" s="5">
        <f ca="1"/>
        <v>-1.2825755374712584</v>
      </c>
      <c r="R259" s="6">
        <f ca="1"/>
        <v>3.5238473279471565</v>
      </c>
      <c r="S259" s="5"/>
      <c r="T259" s="5">
        <f ca="1">P259*$B$10</f>
        <v>0</v>
      </c>
      <c r="U259" s="5">
        <f ca="1">Q259*$B$10</f>
        <v>0</v>
      </c>
      <c r="V259" s="5"/>
      <c r="W259" s="5"/>
      <c r="X259" s="5"/>
      <c r="Y259" s="6"/>
    </row>
    <row r="260" spans="8:25" x14ac:dyDescent="0.15">
      <c r="H260" s="4"/>
      <c r="I260" s="5"/>
      <c r="J260" s="4"/>
      <c r="K260" s="5"/>
      <c r="L260" s="6"/>
      <c r="M260" s="5"/>
      <c r="N260" s="5"/>
      <c r="O260" s="6"/>
      <c r="P260" s="5"/>
      <c r="Q260" s="5"/>
      <c r="R260" s="6"/>
      <c r="S260" s="5"/>
      <c r="T260" s="5"/>
      <c r="U260" s="5"/>
      <c r="V260" s="5"/>
      <c r="W260" s="5"/>
      <c r="X260" s="5"/>
      <c r="Y260" s="6"/>
    </row>
    <row r="261" spans="8:25" x14ac:dyDescent="0.15">
      <c r="H261" s="4"/>
      <c r="I261" s="5"/>
      <c r="J261" s="4">
        <f>K227</f>
        <v>-1.5</v>
      </c>
      <c r="K261" s="5">
        <f>J227</f>
        <v>-2.5</v>
      </c>
      <c r="L261" s="6">
        <f>L227</f>
        <v>0</v>
      </c>
      <c r="M261" s="5">
        <f t="array" aca="1" ref="M261:O261" ca="1">MMULT(J261:L261,$M$26:$O$28)</f>
        <v>2.549038105676658</v>
      </c>
      <c r="N261" s="5">
        <f ca="1"/>
        <v>1.4150635094610977</v>
      </c>
      <c r="O261" s="6">
        <f ca="1"/>
        <v>0</v>
      </c>
      <c r="P261" s="5">
        <f t="array" aca="1" ref="P261:R261" ca="1">MMULT(M261:O261,$P$26:$R$28)</f>
        <v>2.2499999999999991</v>
      </c>
      <c r="Q261" s="5">
        <f ca="1"/>
        <v>1.2825755374712586</v>
      </c>
      <c r="R261" s="6">
        <f ca="1"/>
        <v>-3.5238473279471578</v>
      </c>
      <c r="S261" s="5"/>
      <c r="T261" s="5">
        <f ca="1">P261*$B$10</f>
        <v>0</v>
      </c>
      <c r="U261" s="5">
        <f ca="1">Q261*$B$10</f>
        <v>0</v>
      </c>
      <c r="V261" s="5"/>
      <c r="W261" s="5"/>
      <c r="X261" s="5"/>
      <c r="Y261" s="6"/>
    </row>
    <row r="262" spans="8:25" x14ac:dyDescent="0.15">
      <c r="H262" s="4"/>
      <c r="I262" s="5"/>
      <c r="J262" s="4">
        <f>K228</f>
        <v>-1.5</v>
      </c>
      <c r="K262" s="5">
        <f>J228</f>
        <v>2.5</v>
      </c>
      <c r="L262" s="6">
        <f>L228</f>
        <v>0</v>
      </c>
      <c r="M262" s="5">
        <f t="array" aca="1" ref="M262:O262" ca="1">MMULT(J262:L262,$M$26:$O$28)</f>
        <v>4.9038105676658672E-2</v>
      </c>
      <c r="N262" s="5">
        <f ca="1"/>
        <v>-2.9150635094610968</v>
      </c>
      <c r="O262" s="6">
        <f ca="1"/>
        <v>0</v>
      </c>
      <c r="P262" s="5">
        <f t="array" aca="1" ref="P262:R262" ca="1">MMULT(M262:O262,$P$26:$R$28)</f>
        <v>2.2500000000000009</v>
      </c>
      <c r="Q262" s="5">
        <f ca="1"/>
        <v>-1.2825755374712582</v>
      </c>
      <c r="R262" s="6">
        <f ca="1"/>
        <v>3.5238473279471565</v>
      </c>
      <c r="S262" s="5"/>
      <c r="T262" s="5">
        <f ca="1">P262*$B$10</f>
        <v>0</v>
      </c>
      <c r="U262" s="5">
        <f ca="1">Q262*$B$10</f>
        <v>0</v>
      </c>
      <c r="V262" s="5"/>
      <c r="W262" s="5"/>
      <c r="X262" s="5"/>
      <c r="Y262" s="6"/>
    </row>
    <row r="263" spans="8:25" x14ac:dyDescent="0.15">
      <c r="H263" s="4"/>
      <c r="I263" s="5"/>
      <c r="J263" s="4"/>
      <c r="K263" s="5"/>
      <c r="L263" s="6"/>
      <c r="M263" s="5"/>
      <c r="N263" s="5"/>
      <c r="O263" s="6"/>
      <c r="P263" s="5"/>
      <c r="Q263" s="5"/>
      <c r="R263" s="6"/>
      <c r="S263" s="5"/>
      <c r="T263" s="5"/>
      <c r="U263" s="5"/>
      <c r="V263" s="5"/>
      <c r="W263" s="5"/>
      <c r="X263" s="5"/>
      <c r="Y263" s="6"/>
    </row>
    <row r="264" spans="8:25" x14ac:dyDescent="0.15">
      <c r="H264" s="4"/>
      <c r="I264" s="5"/>
      <c r="J264" s="4">
        <f>K230</f>
        <v>-1</v>
      </c>
      <c r="K264" s="5">
        <f>J230</f>
        <v>-2.5</v>
      </c>
      <c r="L264" s="6">
        <f>L230</f>
        <v>0</v>
      </c>
      <c r="M264" s="5">
        <f t="array" aca="1" ref="M264:O264" ca="1">MMULT(J264:L264,$M$26:$O$28)</f>
        <v>2.1160254037844384</v>
      </c>
      <c r="N264" s="5">
        <f ca="1"/>
        <v>1.6650635094610975</v>
      </c>
      <c r="O264" s="6">
        <f ca="1"/>
        <v>0</v>
      </c>
      <c r="P264" s="5">
        <f t="array" aca="1" ref="P264:R264" ca="1">MMULT(M264:O264,$P$26:$R$28)</f>
        <v>1.4999999999999991</v>
      </c>
      <c r="Q264" s="5">
        <f ca="1"/>
        <v>1.2825755374712584</v>
      </c>
      <c r="R264" s="6">
        <f ca="1"/>
        <v>-3.5238473279471574</v>
      </c>
      <c r="S264" s="5"/>
      <c r="T264" s="5">
        <f ca="1">P264*$B$10</f>
        <v>0</v>
      </c>
      <c r="U264" s="5">
        <f ca="1">Q264*$B$10</f>
        <v>0</v>
      </c>
      <c r="V264" s="5"/>
      <c r="W264" s="5"/>
      <c r="X264" s="5"/>
      <c r="Y264" s="6"/>
    </row>
    <row r="265" spans="8:25" x14ac:dyDescent="0.15">
      <c r="H265" s="4"/>
      <c r="I265" s="5"/>
      <c r="J265" s="4">
        <f>K231</f>
        <v>-1</v>
      </c>
      <c r="K265" s="5">
        <f>J231</f>
        <v>2.5</v>
      </c>
      <c r="L265" s="6">
        <f>L231</f>
        <v>0</v>
      </c>
      <c r="M265" s="5">
        <f t="array" aca="1" ref="M265:O265" ca="1">MMULT(J265:L265,$M$26:$O$28)</f>
        <v>-0.38397459621556074</v>
      </c>
      <c r="N265" s="5">
        <f ca="1"/>
        <v>-2.6650635094610973</v>
      </c>
      <c r="O265" s="6">
        <f ca="1"/>
        <v>0</v>
      </c>
      <c r="P265" s="5">
        <f t="array" aca="1" ref="P265:R265" ca="1">MMULT(M265:O265,$P$26:$R$28)</f>
        <v>1.5000000000000011</v>
      </c>
      <c r="Q265" s="5">
        <f ca="1"/>
        <v>-1.2825755374712586</v>
      </c>
      <c r="R265" s="6">
        <f ca="1"/>
        <v>3.5238473279471574</v>
      </c>
      <c r="S265" s="5"/>
      <c r="T265" s="5">
        <f ca="1">P265*$B$10</f>
        <v>0</v>
      </c>
      <c r="U265" s="5">
        <f ca="1">Q265*$B$10</f>
        <v>0</v>
      </c>
      <c r="V265" s="5"/>
      <c r="W265" s="5"/>
      <c r="X265" s="5"/>
      <c r="Y265" s="6"/>
    </row>
    <row r="266" spans="8:25" x14ac:dyDescent="0.15">
      <c r="H266" s="4"/>
      <c r="I266" s="5"/>
      <c r="J266" s="4"/>
      <c r="K266" s="5"/>
      <c r="L266" s="6"/>
      <c r="M266" s="5"/>
      <c r="N266" s="5"/>
      <c r="O266" s="6"/>
      <c r="P266" s="5"/>
      <c r="Q266" s="5"/>
      <c r="R266" s="6"/>
      <c r="S266" s="5"/>
      <c r="T266" s="5"/>
      <c r="U266" s="5"/>
      <c r="V266" s="5"/>
      <c r="W266" s="5"/>
      <c r="X266" s="5"/>
      <c r="Y266" s="6"/>
    </row>
    <row r="267" spans="8:25" x14ac:dyDescent="0.15">
      <c r="H267" s="4"/>
      <c r="I267" s="5"/>
      <c r="J267" s="4">
        <f>K233</f>
        <v>-0.5</v>
      </c>
      <c r="K267" s="5">
        <f>J233</f>
        <v>-2.5</v>
      </c>
      <c r="L267" s="6">
        <f>L233</f>
        <v>0</v>
      </c>
      <c r="M267" s="5">
        <f t="array" aca="1" ref="M267:O267" ca="1">MMULT(J267:L267,$M$26:$O$28)</f>
        <v>1.683012701892219</v>
      </c>
      <c r="N267" s="5">
        <f ca="1"/>
        <v>1.9150635094610973</v>
      </c>
      <c r="O267" s="6">
        <f ca="1"/>
        <v>0</v>
      </c>
      <c r="P267" s="5">
        <f t="array" aca="1" ref="P267:R267" ca="1">MMULT(M267:O267,$P$26:$R$28)</f>
        <v>0.74999999999999933</v>
      </c>
      <c r="Q267" s="5">
        <f ca="1"/>
        <v>1.2825755374712584</v>
      </c>
      <c r="R267" s="6">
        <f ca="1"/>
        <v>-3.5238473279471569</v>
      </c>
      <c r="S267" s="5"/>
      <c r="T267" s="5">
        <f ca="1">P267*$B$10</f>
        <v>0</v>
      </c>
      <c r="U267" s="5">
        <f ca="1">Q267*$B$10</f>
        <v>0</v>
      </c>
      <c r="V267" s="5"/>
      <c r="W267" s="5"/>
      <c r="X267" s="5"/>
      <c r="Y267" s="6"/>
    </row>
    <row r="268" spans="8:25" x14ac:dyDescent="0.15">
      <c r="H268" s="4"/>
      <c r="I268" s="5"/>
      <c r="J268" s="4">
        <f>K234</f>
        <v>-0.5</v>
      </c>
      <c r="K268" s="5">
        <f>J234</f>
        <v>2.5</v>
      </c>
      <c r="L268" s="6">
        <f>L234</f>
        <v>0</v>
      </c>
      <c r="M268" s="5">
        <f t="array" aca="1" ref="M268:O268" ca="1">MMULT(J268:L268,$M$26:$O$28)</f>
        <v>-0.81698729810778015</v>
      </c>
      <c r="N268" s="5">
        <f ca="1"/>
        <v>-2.4150635094610973</v>
      </c>
      <c r="O268" s="6">
        <f ca="1"/>
        <v>0</v>
      </c>
      <c r="P268" s="5">
        <f t="array" aca="1" ref="P268:R268" ca="1">MMULT(M268:O268,$P$26:$R$28)</f>
        <v>0.75000000000000089</v>
      </c>
      <c r="Q268" s="5">
        <f ca="1"/>
        <v>-1.2825755374712584</v>
      </c>
      <c r="R268" s="6">
        <f ca="1"/>
        <v>3.5238473279471569</v>
      </c>
      <c r="S268" s="5"/>
      <c r="T268" s="5">
        <f ca="1">P268*$B$10</f>
        <v>0</v>
      </c>
      <c r="U268" s="5">
        <f ca="1">Q268*$B$10</f>
        <v>0</v>
      </c>
      <c r="V268" s="5"/>
      <c r="W268" s="5"/>
      <c r="X268" s="5"/>
      <c r="Y268" s="6"/>
    </row>
    <row r="269" spans="8:25" x14ac:dyDescent="0.15">
      <c r="H269" s="4"/>
      <c r="I269" s="5"/>
      <c r="J269" s="4"/>
      <c r="K269" s="5"/>
      <c r="L269" s="6"/>
      <c r="M269" s="5"/>
      <c r="N269" s="5"/>
      <c r="O269" s="6"/>
      <c r="P269" s="5"/>
      <c r="Q269" s="5"/>
      <c r="R269" s="6"/>
      <c r="S269" s="5"/>
      <c r="T269" s="5"/>
      <c r="U269" s="5"/>
      <c r="V269" s="5"/>
      <c r="W269" s="5"/>
      <c r="X269" s="5"/>
      <c r="Y269" s="6"/>
    </row>
    <row r="270" spans="8:25" x14ac:dyDescent="0.15">
      <c r="H270" s="4"/>
      <c r="I270" s="5"/>
      <c r="J270" s="4">
        <f>K236</f>
        <v>0</v>
      </c>
      <c r="K270" s="5">
        <f>J236</f>
        <v>-2.5</v>
      </c>
      <c r="L270" s="6">
        <f>L236</f>
        <v>0</v>
      </c>
      <c r="M270" s="5">
        <f t="array" aca="1" ref="M270:O270" ca="1">MMULT(J270:L270,$M$26:$O$28)</f>
        <v>1.2499999999999996</v>
      </c>
      <c r="N270" s="5">
        <f ca="1"/>
        <v>2.1650635094610973</v>
      </c>
      <c r="O270" s="6">
        <f ca="1"/>
        <v>0</v>
      </c>
      <c r="P270" s="5">
        <f t="array" aca="1" ref="P270:R270" ca="1">MMULT(M270:O270,$P$26:$R$28)</f>
        <v>-8.8817841970012523E-16</v>
      </c>
      <c r="Q270" s="5">
        <f ca="1"/>
        <v>1.2825755374712584</v>
      </c>
      <c r="R270" s="6">
        <f ca="1"/>
        <v>-3.5238473279471574</v>
      </c>
      <c r="S270" s="5"/>
      <c r="T270" s="5">
        <f ca="1">P270*$B$10</f>
        <v>0</v>
      </c>
      <c r="U270" s="5">
        <f ca="1">Q270*$B$10</f>
        <v>0</v>
      </c>
      <c r="V270" s="5"/>
      <c r="W270" s="5"/>
      <c r="X270" s="5"/>
      <c r="Y270" s="6"/>
    </row>
    <row r="271" spans="8:25" x14ac:dyDescent="0.15">
      <c r="H271" s="4"/>
      <c r="I271" s="5"/>
      <c r="J271" s="4">
        <f>K237</f>
        <v>0</v>
      </c>
      <c r="K271" s="5">
        <f>J237</f>
        <v>2.5</v>
      </c>
      <c r="L271" s="6">
        <f>L237</f>
        <v>0</v>
      </c>
      <c r="M271" s="5">
        <f t="array" aca="1" ref="M271:O271" ca="1">MMULT(J271:L271,$M$26:$O$28)</f>
        <v>-1.2499999999999996</v>
      </c>
      <c r="N271" s="5">
        <f ca="1"/>
        <v>-2.1650635094610973</v>
      </c>
      <c r="O271" s="6">
        <f ca="1"/>
        <v>0</v>
      </c>
      <c r="P271" s="5">
        <f t="array" aca="1" ref="P271:R271" ca="1">MMULT(M271:O271,$P$26:$R$28)</f>
        <v>8.8817841970012523E-16</v>
      </c>
      <c r="Q271" s="5">
        <f ca="1"/>
        <v>-1.2825755374712584</v>
      </c>
      <c r="R271" s="6">
        <f ca="1"/>
        <v>3.5238473279471574</v>
      </c>
      <c r="S271" s="5"/>
      <c r="T271" s="5">
        <f ca="1">P271*$B$10</f>
        <v>0</v>
      </c>
      <c r="U271" s="5">
        <f ca="1">Q271*$B$10</f>
        <v>0</v>
      </c>
      <c r="V271" s="5"/>
      <c r="W271" s="5"/>
      <c r="X271" s="5"/>
      <c r="Y271" s="6"/>
    </row>
    <row r="272" spans="8:25" x14ac:dyDescent="0.15">
      <c r="H272" s="4"/>
      <c r="I272" s="5"/>
      <c r="J272" s="4"/>
      <c r="K272" s="5"/>
      <c r="L272" s="6"/>
      <c r="M272" s="5"/>
      <c r="N272" s="5"/>
      <c r="O272" s="6"/>
      <c r="P272" s="5"/>
      <c r="Q272" s="5"/>
      <c r="R272" s="6"/>
      <c r="S272" s="5"/>
      <c r="T272" s="5"/>
      <c r="U272" s="5"/>
      <c r="V272" s="5"/>
      <c r="W272" s="5"/>
      <c r="X272" s="5"/>
      <c r="Y272" s="6"/>
    </row>
    <row r="273" spans="8:25" x14ac:dyDescent="0.15">
      <c r="H273" s="4"/>
      <c r="I273" s="5"/>
      <c r="J273" s="4">
        <f>K239</f>
        <v>0.5</v>
      </c>
      <c r="K273" s="5">
        <f>J239</f>
        <v>-2.5</v>
      </c>
      <c r="L273" s="6">
        <f>L239</f>
        <v>0</v>
      </c>
      <c r="M273" s="5">
        <f t="array" aca="1" ref="M273:O273" ca="1">MMULT(J273:L273,$M$26:$O$28)</f>
        <v>0.81698729810778015</v>
      </c>
      <c r="N273" s="5">
        <f ca="1"/>
        <v>2.4150635094610973</v>
      </c>
      <c r="O273" s="6">
        <f ca="1"/>
        <v>0</v>
      </c>
      <c r="P273" s="5">
        <f t="array" aca="1" ref="P273:R273" ca="1">MMULT(M273:O273,$P$26:$R$28)</f>
        <v>-0.75000000000000089</v>
      </c>
      <c r="Q273" s="5">
        <f ca="1"/>
        <v>1.2825755374712584</v>
      </c>
      <c r="R273" s="6">
        <f ca="1"/>
        <v>-3.5238473279471569</v>
      </c>
      <c r="S273" s="5"/>
      <c r="T273" s="5">
        <f ca="1">P273*$B$10</f>
        <v>0</v>
      </c>
      <c r="U273" s="5">
        <f ca="1">Q273*$B$10</f>
        <v>0</v>
      </c>
      <c r="V273" s="5"/>
      <c r="W273" s="5"/>
      <c r="X273" s="5"/>
      <c r="Y273" s="6"/>
    </row>
    <row r="274" spans="8:25" x14ac:dyDescent="0.15">
      <c r="H274" s="4"/>
      <c r="I274" s="5"/>
      <c r="J274" s="4">
        <f>K240</f>
        <v>0.5</v>
      </c>
      <c r="K274" s="5">
        <f>J240</f>
        <v>2.5</v>
      </c>
      <c r="L274" s="6">
        <f>L240</f>
        <v>0</v>
      </c>
      <c r="M274" s="5">
        <f t="array" aca="1" ref="M274:O274" ca="1">MMULT(J274:L274,$M$26:$O$28)</f>
        <v>-1.683012701892219</v>
      </c>
      <c r="N274" s="5">
        <f ca="1"/>
        <v>-1.9150635094610973</v>
      </c>
      <c r="O274" s="6">
        <f ca="1"/>
        <v>0</v>
      </c>
      <c r="P274" s="5">
        <f t="array" aca="1" ref="P274:R274" ca="1">MMULT(M274:O274,$P$26:$R$28)</f>
        <v>-0.74999999999999933</v>
      </c>
      <c r="Q274" s="5">
        <f ca="1"/>
        <v>-1.2825755374712584</v>
      </c>
      <c r="R274" s="6">
        <f ca="1"/>
        <v>3.5238473279471569</v>
      </c>
      <c r="S274" s="5"/>
      <c r="T274" s="5">
        <f ca="1">P274*$B$10</f>
        <v>0</v>
      </c>
      <c r="U274" s="5">
        <f ca="1">Q274*$B$10</f>
        <v>0</v>
      </c>
      <c r="V274" s="5"/>
      <c r="W274" s="5"/>
      <c r="X274" s="5"/>
      <c r="Y274" s="6"/>
    </row>
    <row r="275" spans="8:25" x14ac:dyDescent="0.15">
      <c r="H275" s="4"/>
      <c r="I275" s="5"/>
      <c r="J275" s="4"/>
      <c r="K275" s="5"/>
      <c r="L275" s="6"/>
      <c r="M275" s="5"/>
      <c r="N275" s="5"/>
      <c r="O275" s="6"/>
      <c r="P275" s="5"/>
      <c r="Q275" s="5"/>
      <c r="R275" s="6"/>
      <c r="S275" s="5"/>
      <c r="T275" s="5"/>
      <c r="U275" s="5"/>
      <c r="V275" s="5"/>
      <c r="W275" s="5"/>
      <c r="X275" s="5"/>
      <c r="Y275" s="6"/>
    </row>
    <row r="276" spans="8:25" x14ac:dyDescent="0.15">
      <c r="H276" s="4"/>
      <c r="I276" s="5"/>
      <c r="J276" s="4">
        <f>K242</f>
        <v>1</v>
      </c>
      <c r="K276" s="5">
        <f>J242</f>
        <v>-2.5</v>
      </c>
      <c r="L276" s="6">
        <f>L242</f>
        <v>0</v>
      </c>
      <c r="M276" s="5">
        <f t="array" aca="1" ref="M276:O276" ca="1">MMULT(J276:L276,$M$26:$O$28)</f>
        <v>0.38397459621556074</v>
      </c>
      <c r="N276" s="5">
        <f ca="1"/>
        <v>2.6650635094610973</v>
      </c>
      <c r="O276" s="6">
        <f ca="1"/>
        <v>0</v>
      </c>
      <c r="P276" s="5">
        <f t="array" aca="1" ref="P276:R276" ca="1">MMULT(M276:O276,$P$26:$R$28)</f>
        <v>-1.5000000000000011</v>
      </c>
      <c r="Q276" s="5">
        <f ca="1"/>
        <v>1.2825755374712586</v>
      </c>
      <c r="R276" s="6">
        <f ca="1"/>
        <v>-3.5238473279471574</v>
      </c>
      <c r="S276" s="5"/>
      <c r="T276" s="5">
        <f ca="1">P276*$B$10</f>
        <v>0</v>
      </c>
      <c r="U276" s="5">
        <f ca="1">Q276*$B$10</f>
        <v>0</v>
      </c>
      <c r="V276" s="5"/>
      <c r="W276" s="5"/>
      <c r="X276" s="5"/>
      <c r="Y276" s="6"/>
    </row>
    <row r="277" spans="8:25" x14ac:dyDescent="0.15">
      <c r="H277" s="4"/>
      <c r="I277" s="5"/>
      <c r="J277" s="4">
        <f>K243</f>
        <v>1</v>
      </c>
      <c r="K277" s="5">
        <f>J243</f>
        <v>2.5</v>
      </c>
      <c r="L277" s="6">
        <f>L243</f>
        <v>0</v>
      </c>
      <c r="M277" s="5">
        <f t="array" aca="1" ref="M277:O277" ca="1">MMULT(J277:L277,$M$26:$O$28)</f>
        <v>-2.1160254037844384</v>
      </c>
      <c r="N277" s="5">
        <f ca="1"/>
        <v>-1.6650635094610975</v>
      </c>
      <c r="O277" s="6">
        <f ca="1"/>
        <v>0</v>
      </c>
      <c r="P277" s="5">
        <f t="array" aca="1" ref="P277:R277" ca="1">MMULT(M277:O277,$P$26:$R$28)</f>
        <v>-1.4999999999999991</v>
      </c>
      <c r="Q277" s="5">
        <f ca="1"/>
        <v>-1.2825755374712584</v>
      </c>
      <c r="R277" s="6">
        <f ca="1"/>
        <v>3.5238473279471574</v>
      </c>
      <c r="S277" s="5"/>
      <c r="T277" s="5">
        <f ca="1">P277*$B$10</f>
        <v>0</v>
      </c>
      <c r="U277" s="5">
        <f ca="1">Q277*$B$10</f>
        <v>0</v>
      </c>
      <c r="V277" s="5"/>
      <c r="W277" s="5"/>
      <c r="X277" s="5"/>
      <c r="Y277" s="6"/>
    </row>
    <row r="278" spans="8:25" x14ac:dyDescent="0.15">
      <c r="H278" s="4"/>
      <c r="I278" s="5"/>
      <c r="J278" s="4"/>
      <c r="K278" s="5"/>
      <c r="L278" s="6"/>
      <c r="M278" s="5"/>
      <c r="N278" s="5"/>
      <c r="O278" s="6"/>
      <c r="P278" s="5"/>
      <c r="Q278" s="5"/>
      <c r="R278" s="6"/>
      <c r="S278" s="5"/>
      <c r="T278" s="5"/>
      <c r="U278" s="5"/>
      <c r="V278" s="5"/>
      <c r="W278" s="5"/>
      <c r="X278" s="5"/>
      <c r="Y278" s="6"/>
    </row>
    <row r="279" spans="8:25" x14ac:dyDescent="0.15">
      <c r="H279" s="4"/>
      <c r="I279" s="5"/>
      <c r="J279" s="4">
        <f>K245</f>
        <v>1.5</v>
      </c>
      <c r="K279" s="5">
        <f>J245</f>
        <v>-2.5</v>
      </c>
      <c r="L279" s="6">
        <f>L245</f>
        <v>0</v>
      </c>
      <c r="M279" s="5">
        <f t="array" aca="1" ref="M279:O279" ca="1">MMULT(J279:L279,$M$26:$O$28)</f>
        <v>-4.9038105676658672E-2</v>
      </c>
      <c r="N279" s="5">
        <f ca="1"/>
        <v>2.9150635094610968</v>
      </c>
      <c r="O279" s="6">
        <f ca="1"/>
        <v>0</v>
      </c>
      <c r="P279" s="5">
        <f t="array" aca="1" ref="P279:R279" ca="1">MMULT(M279:O279,$P$26:$R$28)</f>
        <v>-2.2500000000000009</v>
      </c>
      <c r="Q279" s="5">
        <f ca="1"/>
        <v>1.2825755374712582</v>
      </c>
      <c r="R279" s="6">
        <f ca="1"/>
        <v>-3.5238473279471565</v>
      </c>
      <c r="S279" s="5"/>
      <c r="T279" s="5">
        <f ca="1">P279*$B$10</f>
        <v>0</v>
      </c>
      <c r="U279" s="5">
        <f ca="1">Q279*$B$10</f>
        <v>0</v>
      </c>
      <c r="V279" s="5"/>
      <c r="W279" s="5"/>
      <c r="X279" s="5"/>
      <c r="Y279" s="6"/>
    </row>
    <row r="280" spans="8:25" x14ac:dyDescent="0.15">
      <c r="H280" s="4"/>
      <c r="I280" s="5"/>
      <c r="J280" s="4">
        <f>K246</f>
        <v>1.5</v>
      </c>
      <c r="K280" s="5">
        <f>J246</f>
        <v>2.5</v>
      </c>
      <c r="L280" s="6">
        <f>L246</f>
        <v>0</v>
      </c>
      <c r="M280" s="5">
        <f t="array" aca="1" ref="M280:O280" ca="1">MMULT(J280:L280,$M$26:$O$28)</f>
        <v>-2.549038105676658</v>
      </c>
      <c r="N280" s="5">
        <f ca="1"/>
        <v>-1.4150635094610977</v>
      </c>
      <c r="O280" s="6">
        <f ca="1"/>
        <v>0</v>
      </c>
      <c r="P280" s="5">
        <f t="array" aca="1" ref="P280:R280" ca="1">MMULT(M280:O280,$P$26:$R$28)</f>
        <v>-2.2499999999999991</v>
      </c>
      <c r="Q280" s="5">
        <f ca="1"/>
        <v>-1.2825755374712586</v>
      </c>
      <c r="R280" s="6">
        <f ca="1"/>
        <v>3.5238473279471578</v>
      </c>
      <c r="S280" s="5"/>
      <c r="T280" s="5">
        <f ca="1">P280*$B$10</f>
        <v>0</v>
      </c>
      <c r="U280" s="5">
        <f ca="1">Q280*$B$10</f>
        <v>0</v>
      </c>
      <c r="V280" s="5"/>
      <c r="W280" s="5"/>
      <c r="X280" s="5"/>
      <c r="Y280" s="6"/>
    </row>
    <row r="281" spans="8:25" x14ac:dyDescent="0.15">
      <c r="H281" s="4"/>
      <c r="I281" s="5"/>
      <c r="J281" s="4"/>
      <c r="K281" s="5"/>
      <c r="L281" s="6"/>
      <c r="M281" s="5"/>
      <c r="N281" s="5"/>
      <c r="O281" s="6"/>
      <c r="P281" s="5"/>
      <c r="Q281" s="5"/>
      <c r="R281" s="6"/>
      <c r="S281" s="5"/>
      <c r="T281" s="5"/>
      <c r="U281" s="5"/>
      <c r="V281" s="5"/>
      <c r="W281" s="5"/>
      <c r="X281" s="5"/>
      <c r="Y281" s="6"/>
    </row>
    <row r="282" spans="8:25" x14ac:dyDescent="0.15">
      <c r="H282" s="4"/>
      <c r="I282" s="5"/>
      <c r="J282" s="4">
        <f>K248</f>
        <v>2</v>
      </c>
      <c r="K282" s="5">
        <f>J248</f>
        <v>-2.5</v>
      </c>
      <c r="L282" s="6">
        <f>L248</f>
        <v>0</v>
      </c>
      <c r="M282" s="5">
        <f t="array" aca="1" ref="M282:O282" ca="1">MMULT(J282:L282,$M$26:$O$28)</f>
        <v>-0.48205080756887808</v>
      </c>
      <c r="N282" s="5">
        <f ca="1"/>
        <v>3.1650635094610968</v>
      </c>
      <c r="O282" s="6">
        <f ca="1"/>
        <v>0</v>
      </c>
      <c r="P282" s="5">
        <f t="array" aca="1" ref="P282:R282" ca="1">MMULT(M282:O282,$P$26:$R$28)</f>
        <v>-3.0000000000000009</v>
      </c>
      <c r="Q282" s="5">
        <f ca="1"/>
        <v>1.2825755374712584</v>
      </c>
      <c r="R282" s="6">
        <f ca="1"/>
        <v>-3.5238473279471565</v>
      </c>
      <c r="S282" s="5"/>
      <c r="T282" s="5">
        <f ca="1">P282*$B$10</f>
        <v>0</v>
      </c>
      <c r="U282" s="5">
        <f ca="1">Q282*$B$10</f>
        <v>0</v>
      </c>
      <c r="V282" s="5"/>
      <c r="W282" s="5"/>
      <c r="X282" s="5"/>
      <c r="Y282" s="6"/>
    </row>
    <row r="283" spans="8:25" x14ac:dyDescent="0.15">
      <c r="H283" s="4"/>
      <c r="I283" s="5"/>
      <c r="J283" s="4">
        <f>K249</f>
        <v>2</v>
      </c>
      <c r="K283" s="5">
        <f>J249</f>
        <v>2.5</v>
      </c>
      <c r="L283" s="6">
        <f>L249</f>
        <v>0</v>
      </c>
      <c r="M283" s="5">
        <f t="array" aca="1" ref="M283:O283" ca="1">MMULT(J283:L283,$M$26:$O$28)</f>
        <v>-2.9820508075688772</v>
      </c>
      <c r="N283" s="5">
        <f ca="1"/>
        <v>-1.1650635094610977</v>
      </c>
      <c r="O283" s="6">
        <f ca="1"/>
        <v>0</v>
      </c>
      <c r="P283" s="5">
        <f t="array" aca="1" ref="P283:R283" ca="1">MMULT(M283:O283,$P$26:$R$28)</f>
        <v>-2.9999999999999991</v>
      </c>
      <c r="Q283" s="5">
        <f ca="1"/>
        <v>-1.2825755374712586</v>
      </c>
      <c r="R283" s="6">
        <f ca="1"/>
        <v>3.5238473279471578</v>
      </c>
      <c r="S283" s="5"/>
      <c r="T283" s="5">
        <f ca="1">P283*$B$10</f>
        <v>0</v>
      </c>
      <c r="U283" s="5">
        <f ca="1">Q283*$B$10</f>
        <v>0</v>
      </c>
      <c r="V283" s="5"/>
      <c r="W283" s="5"/>
      <c r="X283" s="5"/>
      <c r="Y283" s="6"/>
    </row>
    <row r="284" spans="8:25" x14ac:dyDescent="0.15">
      <c r="H284" s="4"/>
      <c r="I284" s="5"/>
      <c r="J284" s="4"/>
      <c r="K284" s="5"/>
      <c r="L284" s="6"/>
      <c r="M284" s="5"/>
      <c r="N284" s="5"/>
      <c r="O284" s="6"/>
      <c r="P284" s="5"/>
      <c r="Q284" s="5"/>
      <c r="R284" s="6"/>
      <c r="S284" s="5"/>
      <c r="T284" s="5"/>
      <c r="U284" s="5"/>
      <c r="V284" s="5"/>
      <c r="W284" s="5"/>
      <c r="X284" s="5"/>
      <c r="Y284" s="6"/>
    </row>
    <row r="285" spans="8:25" x14ac:dyDescent="0.15">
      <c r="H285" s="4"/>
      <c r="I285" s="5"/>
      <c r="J285" s="4">
        <f>K251</f>
        <v>2.5</v>
      </c>
      <c r="K285" s="5">
        <f>J251</f>
        <v>-2.5</v>
      </c>
      <c r="L285" s="6">
        <f>L251</f>
        <v>0</v>
      </c>
      <c r="M285" s="5">
        <f t="array" aca="1" ref="M285:O285" ca="1">MMULT(J285:L285,$M$26:$O$28)</f>
        <v>-0.91506350946109771</v>
      </c>
      <c r="N285" s="5">
        <f ca="1"/>
        <v>3.4150635094610968</v>
      </c>
      <c r="O285" s="6">
        <f ca="1"/>
        <v>0</v>
      </c>
      <c r="P285" s="5">
        <f t="array" aca="1" ref="P285:R285" ca="1">MMULT(M285:O285,$P$26:$R$28)</f>
        <v>-3.7500000000000009</v>
      </c>
      <c r="Q285" s="5">
        <f ca="1"/>
        <v>1.2825755374712584</v>
      </c>
      <c r="R285" s="6">
        <f ca="1"/>
        <v>-3.5238473279471569</v>
      </c>
      <c r="S285" s="5"/>
      <c r="T285" s="5">
        <f ca="1">P285*$B$10</f>
        <v>0</v>
      </c>
      <c r="U285" s="5">
        <f ca="1">Q285*$B$10</f>
        <v>0</v>
      </c>
      <c r="V285" s="5"/>
      <c r="W285" s="5"/>
      <c r="X285" s="5"/>
      <c r="Y285" s="6"/>
    </row>
    <row r="286" spans="8:25" x14ac:dyDescent="0.15">
      <c r="H286" s="7"/>
      <c r="I286" s="8"/>
      <c r="J286" s="7">
        <f>K252</f>
        <v>2.5</v>
      </c>
      <c r="K286" s="8">
        <f>J252</f>
        <v>2.5</v>
      </c>
      <c r="L286" s="9">
        <f>L252</f>
        <v>0</v>
      </c>
      <c r="M286" s="8">
        <f t="array" aca="1" ref="M286:O286" ca="1">MMULT(J286:L286,$M$26:$O$28)</f>
        <v>-3.4150635094610968</v>
      </c>
      <c r="N286" s="8">
        <f ca="1"/>
        <v>-0.91506350946109771</v>
      </c>
      <c r="O286" s="9">
        <f ca="1"/>
        <v>0</v>
      </c>
      <c r="P286" s="8">
        <f t="array" aca="1" ref="P286:R286" ca="1">MMULT(M286:O286,$P$26:$R$28)</f>
        <v>-3.7499999999999991</v>
      </c>
      <c r="Q286" s="8">
        <f ca="1"/>
        <v>-1.2825755374712586</v>
      </c>
      <c r="R286" s="9">
        <f ca="1"/>
        <v>3.5238473279471574</v>
      </c>
      <c r="S286" s="8"/>
      <c r="T286" s="8">
        <f ca="1">P286*$B$10</f>
        <v>0</v>
      </c>
      <c r="U286" s="8">
        <f ca="1">Q286*$B$10</f>
        <v>0</v>
      </c>
      <c r="V286" s="8"/>
      <c r="W286" s="8"/>
      <c r="X286" s="8"/>
      <c r="Y286" s="9"/>
    </row>
  </sheetData>
  <phoneticPr fontId="1"/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2015-06-29T10:22:09Z</dcterms:created>
  <dcterms:modified xsi:type="dcterms:W3CDTF">2015-07-02T05:06:10Z</dcterms:modified>
</cp:coreProperties>
</file>