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G:\まいど\My Pictures\般\"/>
    </mc:Choice>
  </mc:AlternateContent>
  <bookViews>
    <workbookView xWindow="0" yWindow="0" windowWidth="20490" windowHeight="7545" activeTab="1"/>
  </bookViews>
  <sheets>
    <sheet name="解析処理部" sheetId="1" r:id="rId1"/>
    <sheet name="あたらしい実装部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P31" i="2" l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P55" i="2" s="1"/>
  <c r="P56" i="2" s="1"/>
  <c r="P57" i="2" s="1"/>
  <c r="P58" i="2" s="1"/>
  <c r="P59" i="2" s="1"/>
  <c r="P60" i="2" s="1"/>
  <c r="H15" i="2"/>
  <c r="N12" i="2" s="1"/>
  <c r="H14" i="2"/>
  <c r="H13" i="2"/>
  <c r="U30" i="2" l="1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AO27" i="2"/>
  <c r="AG27" i="2"/>
  <c r="Y27" i="2"/>
  <c r="K9" i="2"/>
  <c r="M11" i="2"/>
  <c r="L10" i="2"/>
  <c r="H11" i="2"/>
  <c r="M12" i="2" s="1"/>
  <c r="AW27" i="2" s="1"/>
  <c r="H10" i="2"/>
  <c r="L12" i="2" s="1"/>
  <c r="H9" i="2"/>
  <c r="K12" i="2" s="1"/>
  <c r="H8" i="2"/>
  <c r="L11" i="2" s="1"/>
  <c r="H7" i="2"/>
  <c r="K11" i="2" s="1"/>
  <c r="H6" i="2"/>
  <c r="K10" i="2" s="1"/>
  <c r="AV25" i="2" l="1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V24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30" i="2"/>
  <c r="AM27" i="2"/>
  <c r="AU27" i="2"/>
  <c r="AN27" i="2"/>
  <c r="AV27" i="2"/>
  <c r="AM26" i="2"/>
  <c r="AU26" i="2"/>
  <c r="AF26" i="2"/>
  <c r="AW26" i="2"/>
  <c r="AN26" i="2"/>
  <c r="AV26" i="2"/>
  <c r="AM25" i="2"/>
  <c r="AU25" i="2"/>
  <c r="AT30" i="2" s="1"/>
  <c r="AN25" i="2"/>
  <c r="X27" i="2"/>
  <c r="AF27" i="2"/>
  <c r="AE27" i="2"/>
  <c r="AE26" i="2"/>
  <c r="AE25" i="2"/>
  <c r="W26" i="2"/>
  <c r="W27" i="2"/>
  <c r="X26" i="2"/>
  <c r="W25" i="2"/>
  <c r="M9" i="2"/>
  <c r="AL24" i="2" s="1"/>
  <c r="N9" i="2"/>
  <c r="AT24" i="2" s="1"/>
  <c r="N11" i="2"/>
  <c r="L9" i="2"/>
  <c r="AD24" i="2" s="1"/>
  <c r="M10" i="2"/>
  <c r="N10" i="2"/>
  <c r="V60" i="2" l="1"/>
  <c r="V58" i="2"/>
  <c r="V56" i="2"/>
  <c r="V54" i="2"/>
  <c r="V52" i="2"/>
  <c r="V50" i="2"/>
  <c r="V48" i="2"/>
  <c r="V46" i="2"/>
  <c r="V44" i="2"/>
  <c r="V42" i="2"/>
  <c r="V40" i="2"/>
  <c r="V38" i="2"/>
  <c r="V36" i="2"/>
  <c r="V34" i="2"/>
  <c r="V32" i="2"/>
  <c r="V59" i="2"/>
  <c r="V57" i="2"/>
  <c r="V55" i="2"/>
  <c r="V53" i="2"/>
  <c r="V51" i="2"/>
  <c r="V49" i="2"/>
  <c r="V47" i="2"/>
  <c r="V45" i="2"/>
  <c r="V43" i="2"/>
  <c r="V41" i="2"/>
  <c r="V39" i="2"/>
  <c r="V37" i="2"/>
  <c r="V35" i="2"/>
  <c r="V33" i="2"/>
  <c r="V31" i="2"/>
  <c r="V30" i="2"/>
  <c r="AY30" i="2"/>
  <c r="AT31" i="2"/>
  <c r="AX31" i="2"/>
  <c r="AT32" i="2"/>
  <c r="AT33" i="2"/>
  <c r="AT34" i="2"/>
  <c r="AT35" i="2"/>
  <c r="AT36" i="2"/>
  <c r="AX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Q31" i="2"/>
  <c r="AU31" i="2"/>
  <c r="AY31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30" i="2"/>
  <c r="AD31" i="2"/>
  <c r="AD36" i="2"/>
  <c r="AF25" i="2"/>
  <c r="AW25" i="2"/>
  <c r="AG26" i="2"/>
  <c r="AH31" i="2" s="1"/>
  <c r="AO26" i="2"/>
  <c r="AG25" i="2"/>
  <c r="AF34" i="2" s="1"/>
  <c r="AO25" i="2"/>
  <c r="AE31" i="2"/>
  <c r="AD52" i="2"/>
  <c r="AD60" i="2"/>
  <c r="AD44" i="2"/>
  <c r="AD56" i="2"/>
  <c r="AX48" i="2"/>
  <c r="AD40" i="2"/>
  <c r="AX32" i="2"/>
  <c r="AD58" i="2"/>
  <c r="AD54" i="2"/>
  <c r="AD50" i="2"/>
  <c r="AD46" i="2"/>
  <c r="AD42" i="2"/>
  <c r="AD38" i="2"/>
  <c r="AD34" i="2"/>
  <c r="Y26" i="2"/>
  <c r="Z30" i="2" s="1"/>
  <c r="AD59" i="2"/>
  <c r="AD57" i="2"/>
  <c r="AD55" i="2"/>
  <c r="AX53" i="2"/>
  <c r="AD51" i="2"/>
  <c r="AD49" i="2"/>
  <c r="AD47" i="2"/>
  <c r="AX45" i="2"/>
  <c r="AD43" i="2"/>
  <c r="AD41" i="2"/>
  <c r="AD39" i="2"/>
  <c r="AX37" i="2"/>
  <c r="AD35" i="2"/>
  <c r="AD33" i="2"/>
  <c r="Y25" i="2"/>
  <c r="X25" i="2"/>
  <c r="Y30" i="2" l="1"/>
  <c r="Y31" i="2"/>
  <c r="Y33" i="2"/>
  <c r="Y35" i="2"/>
  <c r="Y37" i="2"/>
  <c r="Y39" i="2"/>
  <c r="Y41" i="2"/>
  <c r="Y43" i="2"/>
  <c r="Y45" i="2"/>
  <c r="Y47" i="2"/>
  <c r="Y49" i="2"/>
  <c r="Y51" i="2"/>
  <c r="Y53" i="2"/>
  <c r="Y55" i="2"/>
  <c r="Y57" i="2"/>
  <c r="Y59" i="2"/>
  <c r="Y32" i="2"/>
  <c r="Y34" i="2"/>
  <c r="Y36" i="2"/>
  <c r="Y38" i="2"/>
  <c r="Y40" i="2"/>
  <c r="Y42" i="2"/>
  <c r="Y44" i="2"/>
  <c r="Y46" i="2"/>
  <c r="Y48" i="2"/>
  <c r="Y50" i="2"/>
  <c r="Y52" i="2"/>
  <c r="Y54" i="2"/>
  <c r="Y56" i="2"/>
  <c r="Y58" i="2"/>
  <c r="Y60" i="2"/>
  <c r="Z31" i="2"/>
  <c r="Z35" i="2"/>
  <c r="Z39" i="2"/>
  <c r="Z43" i="2"/>
  <c r="Z47" i="2"/>
  <c r="Z51" i="2"/>
  <c r="Z55" i="2"/>
  <c r="Z59" i="2"/>
  <c r="Z34" i="2"/>
  <c r="Z38" i="2"/>
  <c r="Z42" i="2"/>
  <c r="Z46" i="2"/>
  <c r="Z50" i="2"/>
  <c r="Z54" i="2"/>
  <c r="Z58" i="2"/>
  <c r="Z33" i="2"/>
  <c r="Z37" i="2"/>
  <c r="Z41" i="2"/>
  <c r="Z45" i="2"/>
  <c r="Z49" i="2"/>
  <c r="Z53" i="2"/>
  <c r="Z57" i="2"/>
  <c r="Z32" i="2"/>
  <c r="Z36" i="2"/>
  <c r="Z40" i="2"/>
  <c r="Z44" i="2"/>
  <c r="Z48" i="2"/>
  <c r="Z52" i="2"/>
  <c r="Z56" i="2"/>
  <c r="Z60" i="2"/>
  <c r="AA30" i="2"/>
  <c r="AA31" i="2"/>
  <c r="AA33" i="2"/>
  <c r="AA35" i="2"/>
  <c r="AA37" i="2"/>
  <c r="AA39" i="2"/>
  <c r="AA41" i="2"/>
  <c r="AA43" i="2"/>
  <c r="AA45" i="2"/>
  <c r="AA47" i="2"/>
  <c r="AA49" i="2"/>
  <c r="AA51" i="2"/>
  <c r="AA53" i="2"/>
  <c r="AA55" i="2"/>
  <c r="AA57" i="2"/>
  <c r="AA59" i="2"/>
  <c r="AA32" i="2"/>
  <c r="AA34" i="2"/>
  <c r="AA36" i="2"/>
  <c r="AA38" i="2"/>
  <c r="AA40" i="2"/>
  <c r="AA42" i="2"/>
  <c r="AA44" i="2"/>
  <c r="AA46" i="2"/>
  <c r="AA48" i="2"/>
  <c r="AA50" i="2"/>
  <c r="AA52" i="2"/>
  <c r="AA54" i="2"/>
  <c r="AA56" i="2"/>
  <c r="AA58" i="2"/>
  <c r="AA60" i="2"/>
  <c r="X32" i="2"/>
  <c r="X33" i="2"/>
  <c r="X34" i="2"/>
  <c r="X35" i="2"/>
  <c r="X37" i="2"/>
  <c r="X39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31" i="2"/>
  <c r="X36" i="2"/>
  <c r="X38" i="2"/>
  <c r="X40" i="2"/>
  <c r="W31" i="2"/>
  <c r="W36" i="2"/>
  <c r="W38" i="2"/>
  <c r="W40" i="2"/>
  <c r="W30" i="2"/>
  <c r="W32" i="2"/>
  <c r="W33" i="2"/>
  <c r="W34" i="2"/>
  <c r="W35" i="2"/>
  <c r="W37" i="2"/>
  <c r="W39" i="2"/>
  <c r="W42" i="2"/>
  <c r="W44" i="2"/>
  <c r="W46" i="2"/>
  <c r="W48" i="2"/>
  <c r="W50" i="2"/>
  <c r="W52" i="2"/>
  <c r="W54" i="2"/>
  <c r="W56" i="2"/>
  <c r="W58" i="2"/>
  <c r="W60" i="2"/>
  <c r="W41" i="2"/>
  <c r="W43" i="2"/>
  <c r="W45" i="2"/>
  <c r="W47" i="2"/>
  <c r="W49" i="2"/>
  <c r="W51" i="2"/>
  <c r="W53" i="2"/>
  <c r="W55" i="2"/>
  <c r="W57" i="2"/>
  <c r="W59" i="2"/>
  <c r="AM31" i="2"/>
  <c r="AM33" i="2"/>
  <c r="AM35" i="2"/>
  <c r="AM37" i="2"/>
  <c r="AM39" i="2"/>
  <c r="AM41" i="2"/>
  <c r="AM43" i="2"/>
  <c r="AM45" i="2"/>
  <c r="AM47" i="2"/>
  <c r="AM49" i="2"/>
  <c r="AM51" i="2"/>
  <c r="AM53" i="2"/>
  <c r="AM55" i="2"/>
  <c r="AM57" i="2"/>
  <c r="AM59" i="2"/>
  <c r="AM32" i="2"/>
  <c r="AM34" i="2"/>
  <c r="AM36" i="2"/>
  <c r="AM38" i="2"/>
  <c r="AM40" i="2"/>
  <c r="AM42" i="2"/>
  <c r="AM44" i="2"/>
  <c r="AM46" i="2"/>
  <c r="AM48" i="2"/>
  <c r="AM50" i="2"/>
  <c r="AM52" i="2"/>
  <c r="AM54" i="2"/>
  <c r="AM56" i="2"/>
  <c r="AM58" i="2"/>
  <c r="AM60" i="2"/>
  <c r="AM30" i="2"/>
  <c r="AP30" i="2"/>
  <c r="AU30" i="2"/>
  <c r="AQ30" i="2"/>
  <c r="X30" i="2"/>
  <c r="AX49" i="2"/>
  <c r="AX41" i="2"/>
  <c r="AX38" i="2"/>
  <c r="AX33" i="2"/>
  <c r="AX60" i="2"/>
  <c r="AX57" i="2"/>
  <c r="AX54" i="2"/>
  <c r="AX46" i="2"/>
  <c r="AQ35" i="2"/>
  <c r="AU35" i="2"/>
  <c r="AY35" i="2"/>
  <c r="AQ39" i="2"/>
  <c r="AU39" i="2"/>
  <c r="AY39" i="2"/>
  <c r="AQ43" i="2"/>
  <c r="AU43" i="2"/>
  <c r="AY43" i="2"/>
  <c r="AQ47" i="2"/>
  <c r="AU47" i="2"/>
  <c r="AY47" i="2"/>
  <c r="AQ51" i="2"/>
  <c r="AU51" i="2"/>
  <c r="AY51" i="2"/>
  <c r="AQ55" i="2"/>
  <c r="AU55" i="2"/>
  <c r="AY55" i="2"/>
  <c r="AQ59" i="2"/>
  <c r="AU59" i="2"/>
  <c r="AY59" i="2"/>
  <c r="AQ36" i="2"/>
  <c r="AU36" i="2"/>
  <c r="AY36" i="2"/>
  <c r="AQ44" i="2"/>
  <c r="AU44" i="2"/>
  <c r="AY44" i="2"/>
  <c r="AQ52" i="2"/>
  <c r="AU52" i="2"/>
  <c r="AY52" i="2"/>
  <c r="AQ60" i="2"/>
  <c r="AU60" i="2"/>
  <c r="AY60" i="2"/>
  <c r="AQ42" i="2"/>
  <c r="AU42" i="2"/>
  <c r="AY42" i="2"/>
  <c r="AQ58" i="2"/>
  <c r="AU58" i="2"/>
  <c r="AY58" i="2"/>
  <c r="AQ54" i="2"/>
  <c r="AU54" i="2"/>
  <c r="AY54" i="2"/>
  <c r="AX59" i="2"/>
  <c r="AX58" i="2"/>
  <c r="AX56" i="2"/>
  <c r="AX55" i="2"/>
  <c r="AX52" i="2"/>
  <c r="AX51" i="2"/>
  <c r="AX50" i="2"/>
  <c r="AX47" i="2"/>
  <c r="AX44" i="2"/>
  <c r="AX43" i="2"/>
  <c r="AX42" i="2"/>
  <c r="AX40" i="2"/>
  <c r="AX39" i="2"/>
  <c r="AX35" i="2"/>
  <c r="AX34" i="2"/>
  <c r="AQ33" i="2"/>
  <c r="AU33" i="2"/>
  <c r="AY33" i="2"/>
  <c r="AQ37" i="2"/>
  <c r="AU37" i="2"/>
  <c r="AY37" i="2"/>
  <c r="AQ41" i="2"/>
  <c r="AU41" i="2"/>
  <c r="AY41" i="2"/>
  <c r="AQ45" i="2"/>
  <c r="AU45" i="2"/>
  <c r="AY45" i="2"/>
  <c r="AQ49" i="2"/>
  <c r="AU49" i="2"/>
  <c r="AY49" i="2"/>
  <c r="AQ53" i="2"/>
  <c r="AU53" i="2"/>
  <c r="AY53" i="2"/>
  <c r="AQ57" i="2"/>
  <c r="AU57" i="2"/>
  <c r="AY57" i="2"/>
  <c r="AQ32" i="2"/>
  <c r="AU32" i="2"/>
  <c r="AY32" i="2"/>
  <c r="AQ40" i="2"/>
  <c r="AU40" i="2"/>
  <c r="AY40" i="2"/>
  <c r="AQ48" i="2"/>
  <c r="AU48" i="2"/>
  <c r="AY48" i="2"/>
  <c r="AQ56" i="2"/>
  <c r="AU56" i="2"/>
  <c r="AY56" i="2"/>
  <c r="AQ34" i="2"/>
  <c r="AU34" i="2"/>
  <c r="AY34" i="2"/>
  <c r="AQ50" i="2"/>
  <c r="AU50" i="2"/>
  <c r="AY50" i="2"/>
  <c r="AQ38" i="2"/>
  <c r="AU38" i="2"/>
  <c r="AY38" i="2"/>
  <c r="AQ46" i="2"/>
  <c r="AU46" i="2"/>
  <c r="AY46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W52" i="2"/>
  <c r="AW53" i="2"/>
  <c r="AW54" i="2"/>
  <c r="AW55" i="2"/>
  <c r="AW56" i="2"/>
  <c r="AW57" i="2"/>
  <c r="AW58" i="2"/>
  <c r="AW59" i="2"/>
  <c r="AW60" i="2"/>
  <c r="AW31" i="2"/>
  <c r="AW32" i="2"/>
  <c r="AW33" i="2"/>
  <c r="AW34" i="2"/>
  <c r="AW35" i="2"/>
  <c r="AW36" i="2"/>
  <c r="AW37" i="2"/>
  <c r="AW38" i="2"/>
  <c r="AW39" i="2"/>
  <c r="AW40" i="2"/>
  <c r="AW41" i="2"/>
  <c r="AW42" i="2"/>
  <c r="AW43" i="2"/>
  <c r="AW44" i="2"/>
  <c r="AW45" i="2"/>
  <c r="AW46" i="2"/>
  <c r="AW47" i="2"/>
  <c r="AW48" i="2"/>
  <c r="AW49" i="2"/>
  <c r="AW50" i="2"/>
  <c r="AW51" i="2"/>
  <c r="AV52" i="2"/>
  <c r="AV53" i="2"/>
  <c r="AV54" i="2"/>
  <c r="AV55" i="2"/>
  <c r="AV56" i="2"/>
  <c r="AV57" i="2"/>
  <c r="AV58" i="2"/>
  <c r="AV59" i="2"/>
  <c r="AV60" i="2"/>
  <c r="AZ31" i="2"/>
  <c r="BA31" i="2" s="1"/>
  <c r="AX30" i="2"/>
  <c r="AV30" i="2"/>
  <c r="AW30" i="2"/>
  <c r="AP60" i="2"/>
  <c r="AP59" i="2"/>
  <c r="AP58" i="2"/>
  <c r="AP57" i="2"/>
  <c r="AP56" i="2"/>
  <c r="AP55" i="2"/>
  <c r="AP54" i="2"/>
  <c r="AP53" i="2"/>
  <c r="AP52" i="2"/>
  <c r="AP51" i="2"/>
  <c r="AP50" i="2"/>
  <c r="AP49" i="2"/>
  <c r="AP48" i="2"/>
  <c r="AP47" i="2"/>
  <c r="AP46" i="2"/>
  <c r="AP45" i="2"/>
  <c r="AP44" i="2"/>
  <c r="AP43" i="2"/>
  <c r="AP42" i="2"/>
  <c r="AP41" i="2"/>
  <c r="AP40" i="2"/>
  <c r="AP39" i="2"/>
  <c r="AP38" i="2"/>
  <c r="AP37" i="2"/>
  <c r="AP36" i="2"/>
  <c r="AP35" i="2"/>
  <c r="AP34" i="2"/>
  <c r="AP33" i="2"/>
  <c r="AP32" i="2"/>
  <c r="AP31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O32" i="2"/>
  <c r="AO34" i="2"/>
  <c r="AO36" i="2"/>
  <c r="AO38" i="2"/>
  <c r="AO40" i="2"/>
  <c r="AO42" i="2"/>
  <c r="AO44" i="2"/>
  <c r="AO46" i="2"/>
  <c r="AO48" i="2"/>
  <c r="AO50" i="2"/>
  <c r="AO52" i="2"/>
  <c r="AO54" i="2"/>
  <c r="AO56" i="2"/>
  <c r="AO58" i="2"/>
  <c r="AO59" i="2"/>
  <c r="AO60" i="2"/>
  <c r="AO31" i="2"/>
  <c r="AO33" i="2"/>
  <c r="AO35" i="2"/>
  <c r="AO37" i="2"/>
  <c r="AO39" i="2"/>
  <c r="AO41" i="2"/>
  <c r="AO43" i="2"/>
  <c r="AO45" i="2"/>
  <c r="AO47" i="2"/>
  <c r="AO49" i="2"/>
  <c r="AO51" i="2"/>
  <c r="AO53" i="2"/>
  <c r="AO55" i="2"/>
  <c r="AO57" i="2"/>
  <c r="AN59" i="2"/>
  <c r="AN60" i="2"/>
  <c r="AN30" i="2"/>
  <c r="AO30" i="2"/>
  <c r="AH52" i="2"/>
  <c r="AH36" i="2"/>
  <c r="AH60" i="2"/>
  <c r="AH44" i="2"/>
  <c r="AF36" i="2"/>
  <c r="AE41" i="2"/>
  <c r="AG31" i="2"/>
  <c r="AH56" i="2"/>
  <c r="AH48" i="2"/>
  <c r="AH40" i="2"/>
  <c r="AF52" i="2"/>
  <c r="AE49" i="2"/>
  <c r="AF60" i="2"/>
  <c r="AF44" i="2"/>
  <c r="AE57" i="2"/>
  <c r="AE37" i="2"/>
  <c r="AG37" i="2"/>
  <c r="AG45" i="2"/>
  <c r="AG53" i="2"/>
  <c r="AG30" i="2"/>
  <c r="AG32" i="2"/>
  <c r="AG48" i="2"/>
  <c r="AH30" i="2"/>
  <c r="AH58" i="2"/>
  <c r="AH54" i="2"/>
  <c r="AH50" i="2"/>
  <c r="AH46" i="2"/>
  <c r="AH42" i="2"/>
  <c r="AH38" i="2"/>
  <c r="AH34" i="2"/>
  <c r="AF56" i="2"/>
  <c r="AF48" i="2"/>
  <c r="AF40" i="2"/>
  <c r="AF32" i="2"/>
  <c r="AE53" i="2"/>
  <c r="AE45" i="2"/>
  <c r="AE35" i="2"/>
  <c r="AI31" i="2"/>
  <c r="AI33" i="2"/>
  <c r="AI35" i="2"/>
  <c r="AI37" i="2"/>
  <c r="AI39" i="2"/>
  <c r="AI41" i="2"/>
  <c r="AI43" i="2"/>
  <c r="AI45" i="2"/>
  <c r="AI47" i="2"/>
  <c r="AI49" i="2"/>
  <c r="AI51" i="2"/>
  <c r="AI53" i="2"/>
  <c r="AI55" i="2"/>
  <c r="AI57" i="2"/>
  <c r="AI59" i="2"/>
  <c r="AI32" i="2"/>
  <c r="AI34" i="2"/>
  <c r="AI36" i="2"/>
  <c r="AI38" i="2"/>
  <c r="AI40" i="2"/>
  <c r="AI42" i="2"/>
  <c r="AI44" i="2"/>
  <c r="AI46" i="2"/>
  <c r="AI48" i="2"/>
  <c r="AI50" i="2"/>
  <c r="AI52" i="2"/>
  <c r="AI54" i="2"/>
  <c r="AI56" i="2"/>
  <c r="AI58" i="2"/>
  <c r="AI60" i="2"/>
  <c r="AH32" i="2"/>
  <c r="AF58" i="2"/>
  <c r="AF54" i="2"/>
  <c r="AF50" i="2"/>
  <c r="AF46" i="2"/>
  <c r="AF42" i="2"/>
  <c r="AF38" i="2"/>
  <c r="AE59" i="2"/>
  <c r="AE55" i="2"/>
  <c r="AE51" i="2"/>
  <c r="AE47" i="2"/>
  <c r="AE43" i="2"/>
  <c r="AE39" i="2"/>
  <c r="AE33" i="2"/>
  <c r="AI30" i="2"/>
  <c r="AF31" i="2"/>
  <c r="AF30" i="2"/>
  <c r="AE30" i="2"/>
  <c r="AD48" i="2"/>
  <c r="AD32" i="2"/>
  <c r="AD53" i="2"/>
  <c r="AD45" i="2"/>
  <c r="AD37" i="2"/>
  <c r="AE32" i="2"/>
  <c r="AD30" i="2"/>
  <c r="AG36" i="2"/>
  <c r="AH59" i="2"/>
  <c r="AH57" i="2"/>
  <c r="AH55" i="2"/>
  <c r="AH53" i="2"/>
  <c r="AH51" i="2"/>
  <c r="AH49" i="2"/>
  <c r="AH47" i="2"/>
  <c r="AH45" i="2"/>
  <c r="AH43" i="2"/>
  <c r="AH41" i="2"/>
  <c r="AH39" i="2"/>
  <c r="AH37" i="2"/>
  <c r="AH35" i="2"/>
  <c r="AH33" i="2"/>
  <c r="AF59" i="2"/>
  <c r="AF57" i="2"/>
  <c r="AF55" i="2"/>
  <c r="AF53" i="2"/>
  <c r="AF51" i="2"/>
  <c r="AF49" i="2"/>
  <c r="AF47" i="2"/>
  <c r="AF45" i="2"/>
  <c r="AF43" i="2"/>
  <c r="AF41" i="2"/>
  <c r="AF39" i="2"/>
  <c r="AF37" i="2"/>
  <c r="AF35" i="2"/>
  <c r="AF33" i="2"/>
  <c r="AE60" i="2"/>
  <c r="AE58" i="2"/>
  <c r="AE56" i="2"/>
  <c r="AE54" i="2"/>
  <c r="AE52" i="2"/>
  <c r="AE50" i="2"/>
  <c r="AE48" i="2"/>
  <c r="AE46" i="2"/>
  <c r="AE44" i="2"/>
  <c r="AE42" i="2"/>
  <c r="AE40" i="2"/>
  <c r="AE38" i="2"/>
  <c r="AE36" i="2"/>
  <c r="AE34" i="2"/>
  <c r="AG56" i="2"/>
  <c r="AG44" i="2"/>
  <c r="AG52" i="2"/>
  <c r="AG40" i="2"/>
  <c r="AG60" i="2"/>
  <c r="AG57" i="2"/>
  <c r="AG49" i="2"/>
  <c r="AG41" i="2"/>
  <c r="AG33" i="2"/>
  <c r="AG58" i="2"/>
  <c r="AG54" i="2"/>
  <c r="AG50" i="2"/>
  <c r="AG46" i="2"/>
  <c r="AG42" i="2"/>
  <c r="AG38" i="2"/>
  <c r="AG34" i="2"/>
  <c r="AG59" i="2"/>
  <c r="AG55" i="2"/>
  <c r="AG51" i="2"/>
  <c r="AG47" i="2"/>
  <c r="AG43" i="2"/>
  <c r="AG39" i="2"/>
  <c r="AG35" i="2"/>
  <c r="AB51" i="2" l="1"/>
  <c r="AC51" i="2" s="1"/>
  <c r="AB53" i="2"/>
  <c r="AC53" i="2" s="1"/>
  <c r="AB49" i="2"/>
  <c r="AC49" i="2" s="1"/>
  <c r="AB45" i="2"/>
  <c r="AC45" i="2" s="1"/>
  <c r="AB41" i="2"/>
  <c r="AC41" i="2" s="1"/>
  <c r="AB37" i="2"/>
  <c r="AC37" i="2" s="1"/>
  <c r="AB33" i="2"/>
  <c r="AC33" i="2" s="1"/>
  <c r="AB43" i="2"/>
  <c r="AC43" i="2" s="1"/>
  <c r="AB35" i="2"/>
  <c r="AC35" i="2" s="1"/>
  <c r="AZ55" i="2"/>
  <c r="BA55" i="2" s="1"/>
  <c r="AZ47" i="2"/>
  <c r="BA47" i="2" s="1"/>
  <c r="AZ39" i="2"/>
  <c r="BA39" i="2" s="1"/>
  <c r="AB54" i="2"/>
  <c r="AC54" i="2" s="1"/>
  <c r="AB46" i="2"/>
  <c r="AC46" i="2" s="1"/>
  <c r="AB38" i="2"/>
  <c r="AC38" i="2" s="1"/>
  <c r="AB48" i="2"/>
  <c r="AC48" i="2" s="1"/>
  <c r="AB40" i="2"/>
  <c r="AC40" i="2" s="1"/>
  <c r="AB32" i="2"/>
  <c r="AC32" i="2" s="1"/>
  <c r="AB59" i="2"/>
  <c r="AC59" i="2" s="1"/>
  <c r="AB55" i="2"/>
  <c r="AC55" i="2" s="1"/>
  <c r="AB57" i="2"/>
  <c r="AC57" i="2" s="1"/>
  <c r="AB31" i="2"/>
  <c r="AC31" i="2" s="1"/>
  <c r="AB39" i="2"/>
  <c r="AC39" i="2" s="1"/>
  <c r="AB47" i="2"/>
  <c r="AC47" i="2" s="1"/>
  <c r="AZ59" i="2"/>
  <c r="BA59" i="2" s="1"/>
  <c r="AZ51" i="2"/>
  <c r="BA51" i="2" s="1"/>
  <c r="AZ43" i="2"/>
  <c r="BA43" i="2" s="1"/>
  <c r="AZ35" i="2"/>
  <c r="BA35" i="2" s="1"/>
  <c r="AB58" i="2"/>
  <c r="AC58" i="2" s="1"/>
  <c r="AZ53" i="2"/>
  <c r="BA53" i="2" s="1"/>
  <c r="AZ45" i="2"/>
  <c r="BA45" i="2" s="1"/>
  <c r="AZ37" i="2"/>
  <c r="BA37" i="2" s="1"/>
  <c r="AZ57" i="2"/>
  <c r="BA57" i="2" s="1"/>
  <c r="AZ49" i="2"/>
  <c r="BA49" i="2" s="1"/>
  <c r="AZ41" i="2"/>
  <c r="BA41" i="2" s="1"/>
  <c r="AZ33" i="2"/>
  <c r="BA33" i="2" s="1"/>
  <c r="AB60" i="2"/>
  <c r="AC60" i="2" s="1"/>
  <c r="AB56" i="2"/>
  <c r="AC56" i="2" s="1"/>
  <c r="AB52" i="2"/>
  <c r="AC52" i="2" s="1"/>
  <c r="AB50" i="2"/>
  <c r="AC50" i="2" s="1"/>
  <c r="AB44" i="2"/>
  <c r="AC44" i="2" s="1"/>
  <c r="AB42" i="2"/>
  <c r="AC42" i="2" s="1"/>
  <c r="AB36" i="2"/>
  <c r="AC36" i="2" s="1"/>
  <c r="AB34" i="2"/>
  <c r="AC34" i="2" s="1"/>
  <c r="AZ56" i="2"/>
  <c r="BA56" i="2" s="1"/>
  <c r="AZ54" i="2"/>
  <c r="BA54" i="2" s="1"/>
  <c r="AZ52" i="2"/>
  <c r="BA52" i="2" s="1"/>
  <c r="AZ50" i="2"/>
  <c r="BA50" i="2" s="1"/>
  <c r="AZ46" i="2"/>
  <c r="BA46" i="2" s="1"/>
  <c r="AZ42" i="2"/>
  <c r="BA42" i="2" s="1"/>
  <c r="AZ40" i="2"/>
  <c r="BA40" i="2" s="1"/>
  <c r="AZ36" i="2"/>
  <c r="BA36" i="2" s="1"/>
  <c r="AZ38" i="2"/>
  <c r="BA38" i="2" s="1"/>
  <c r="AZ34" i="2"/>
  <c r="BA34" i="2" s="1"/>
  <c r="AZ48" i="2"/>
  <c r="BA48" i="2" s="1"/>
  <c r="AZ32" i="2"/>
  <c r="BA32" i="2" s="1"/>
  <c r="AZ58" i="2"/>
  <c r="BA58" i="2" s="1"/>
  <c r="AZ60" i="2"/>
  <c r="BA60" i="2" s="1"/>
  <c r="AZ44" i="2"/>
  <c r="BA44" i="2" s="1"/>
  <c r="AZ30" i="2"/>
  <c r="BA30" i="2" s="1"/>
  <c r="AR60" i="2"/>
  <c r="AS60" i="2" s="1"/>
  <c r="AR52" i="2"/>
  <c r="AS52" i="2" s="1"/>
  <c r="AR44" i="2"/>
  <c r="AS44" i="2" s="1"/>
  <c r="AR36" i="2"/>
  <c r="AS36" i="2" s="1"/>
  <c r="AR57" i="2"/>
  <c r="AS57" i="2" s="1"/>
  <c r="AR49" i="2"/>
  <c r="AS49" i="2" s="1"/>
  <c r="AR41" i="2"/>
  <c r="AS41" i="2" s="1"/>
  <c r="AR33" i="2"/>
  <c r="AS33" i="2" s="1"/>
  <c r="AR56" i="2"/>
  <c r="AS56" i="2" s="1"/>
  <c r="AR48" i="2"/>
  <c r="AS48" i="2" s="1"/>
  <c r="AR40" i="2"/>
  <c r="AS40" i="2" s="1"/>
  <c r="AR32" i="2"/>
  <c r="AS32" i="2" s="1"/>
  <c r="AR53" i="2"/>
  <c r="AS53" i="2" s="1"/>
  <c r="AR45" i="2"/>
  <c r="AS45" i="2" s="1"/>
  <c r="AR37" i="2"/>
  <c r="AS37" i="2" s="1"/>
  <c r="AR55" i="2"/>
  <c r="AS55" i="2" s="1"/>
  <c r="AR51" i="2"/>
  <c r="AS51" i="2" s="1"/>
  <c r="AR39" i="2"/>
  <c r="AS39" i="2" s="1"/>
  <c r="AR35" i="2"/>
  <c r="AS35" i="2" s="1"/>
  <c r="AR50" i="2"/>
  <c r="AS50" i="2" s="1"/>
  <c r="AR34" i="2"/>
  <c r="AS34" i="2" s="1"/>
  <c r="AR47" i="2"/>
  <c r="AS47" i="2" s="1"/>
  <c r="AR31" i="2"/>
  <c r="AS31" i="2" s="1"/>
  <c r="AR38" i="2"/>
  <c r="AS38" i="2" s="1"/>
  <c r="AR42" i="2"/>
  <c r="AS42" i="2" s="1"/>
  <c r="AR54" i="2"/>
  <c r="AS54" i="2" s="1"/>
  <c r="AR58" i="2"/>
  <c r="AS58" i="2" s="1"/>
  <c r="AR46" i="2"/>
  <c r="AS46" i="2" s="1"/>
  <c r="AR59" i="2"/>
  <c r="AS59" i="2" s="1"/>
  <c r="AR43" i="2"/>
  <c r="AS43" i="2" s="1"/>
  <c r="AR30" i="2"/>
  <c r="AS30" i="2" s="1"/>
  <c r="AJ45" i="2"/>
  <c r="AK45" i="2" s="1"/>
  <c r="AJ49" i="2"/>
  <c r="AK49" i="2" s="1"/>
  <c r="AJ36" i="2"/>
  <c r="AK36" i="2" s="1"/>
  <c r="AJ30" i="2"/>
  <c r="AK30" i="2" s="1"/>
  <c r="AJ33" i="2"/>
  <c r="AK33" i="2" s="1"/>
  <c r="AJ41" i="2"/>
  <c r="AK41" i="2" s="1"/>
  <c r="AJ57" i="2"/>
  <c r="AK57" i="2" s="1"/>
  <c r="AJ37" i="2"/>
  <c r="AK37" i="2" s="1"/>
  <c r="AJ53" i="2"/>
  <c r="AK53" i="2" s="1"/>
  <c r="AJ31" i="2"/>
  <c r="AK31" i="2" s="1"/>
  <c r="AJ48" i="2"/>
  <c r="AK48" i="2" s="1"/>
  <c r="AJ38" i="2"/>
  <c r="AK38" i="2" s="1"/>
  <c r="AJ46" i="2"/>
  <c r="AK46" i="2" s="1"/>
  <c r="AJ54" i="2"/>
  <c r="AK54" i="2" s="1"/>
  <c r="AJ52" i="2"/>
  <c r="AK52" i="2" s="1"/>
  <c r="AJ56" i="2"/>
  <c r="AK56" i="2" s="1"/>
  <c r="AJ34" i="2"/>
  <c r="AK34" i="2" s="1"/>
  <c r="AJ42" i="2"/>
  <c r="AK42" i="2" s="1"/>
  <c r="AJ50" i="2"/>
  <c r="AK50" i="2" s="1"/>
  <c r="AJ58" i="2"/>
  <c r="AK58" i="2" s="1"/>
  <c r="AJ39" i="2"/>
  <c r="AK39" i="2" s="1"/>
  <c r="AJ47" i="2"/>
  <c r="AK47" i="2" s="1"/>
  <c r="AJ55" i="2"/>
  <c r="AK55" i="2" s="1"/>
  <c r="AJ35" i="2"/>
  <c r="AK35" i="2" s="1"/>
  <c r="AJ43" i="2"/>
  <c r="AK43" i="2" s="1"/>
  <c r="AJ51" i="2"/>
  <c r="AK51" i="2" s="1"/>
  <c r="AJ59" i="2"/>
  <c r="AK59" i="2" s="1"/>
  <c r="AJ60" i="2"/>
  <c r="AK60" i="2" s="1"/>
  <c r="AJ32" i="2"/>
  <c r="AK32" i="2" s="1"/>
  <c r="AJ40" i="2"/>
  <c r="AK40" i="2" s="1"/>
  <c r="AJ44" i="2"/>
  <c r="AK44" i="2" s="1"/>
  <c r="AB30" i="2"/>
  <c r="AC30" i="2" s="1"/>
  <c r="BB41" i="2" l="1"/>
  <c r="BC41" i="2" s="1"/>
  <c r="Q41" i="2" s="1"/>
  <c r="BB33" i="2"/>
  <c r="BC33" i="2" s="1"/>
  <c r="Q33" i="2" s="1"/>
  <c r="BB30" i="2"/>
  <c r="BC30" i="2" s="1"/>
  <c r="Q30" i="2" s="1"/>
  <c r="BB51" i="2"/>
  <c r="BC51" i="2" s="1"/>
  <c r="Q51" i="2" s="1"/>
  <c r="BB35" i="2"/>
  <c r="BC35" i="2" s="1"/>
  <c r="Q35" i="2" s="1"/>
  <c r="BB37" i="2"/>
  <c r="BC37" i="2" s="1"/>
  <c r="Q37" i="2" s="1"/>
  <c r="BB49" i="2"/>
  <c r="BC49" i="2" s="1"/>
  <c r="Q49" i="2" s="1"/>
  <c r="BB36" i="2"/>
  <c r="BC36" i="2" s="1"/>
  <c r="Q36" i="2" s="1"/>
  <c r="BB39" i="2"/>
  <c r="BC39" i="2" s="1"/>
  <c r="Q39" i="2" s="1"/>
  <c r="BB43" i="2"/>
  <c r="BC43" i="2" s="1"/>
  <c r="Q43" i="2" s="1"/>
  <c r="BB53" i="2"/>
  <c r="BC53" i="2" s="1"/>
  <c r="Q53" i="2" s="1"/>
  <c r="BB45" i="2"/>
  <c r="BC45" i="2" s="1"/>
  <c r="Q45" i="2" s="1"/>
  <c r="BB44" i="2"/>
  <c r="BC44" i="2" s="1"/>
  <c r="Q44" i="2" s="1"/>
  <c r="BB52" i="2"/>
  <c r="BC52" i="2" s="1"/>
  <c r="Q52" i="2" s="1"/>
  <c r="BB60" i="2"/>
  <c r="BC60" i="2" s="1"/>
  <c r="Q60" i="2" s="1"/>
  <c r="BB58" i="2"/>
  <c r="BC58" i="2" s="1"/>
  <c r="Q58" i="2" s="1"/>
  <c r="BB57" i="2"/>
  <c r="BC57" i="2" s="1"/>
  <c r="Q57" i="2" s="1"/>
  <c r="BB59" i="2"/>
  <c r="BC59" i="2" s="1"/>
  <c r="Q59" i="2" s="1"/>
  <c r="BB40" i="2"/>
  <c r="BC40" i="2" s="1"/>
  <c r="Q40" i="2" s="1"/>
  <c r="BB38" i="2"/>
  <c r="BC38" i="2" s="1"/>
  <c r="Q38" i="2" s="1"/>
  <c r="BB54" i="2"/>
  <c r="BC54" i="2" s="1"/>
  <c r="Q54" i="2" s="1"/>
  <c r="BB34" i="2"/>
  <c r="BC34" i="2" s="1"/>
  <c r="Q34" i="2" s="1"/>
  <c r="BB42" i="2"/>
  <c r="BC42" i="2" s="1"/>
  <c r="Q42" i="2" s="1"/>
  <c r="BB50" i="2"/>
  <c r="BC50" i="2" s="1"/>
  <c r="Q50" i="2" s="1"/>
  <c r="BB56" i="2"/>
  <c r="BC56" i="2" s="1"/>
  <c r="Q56" i="2" s="1"/>
  <c r="BB47" i="2"/>
  <c r="BC47" i="2" s="1"/>
  <c r="Q47" i="2" s="1"/>
  <c r="BB31" i="2"/>
  <c r="BC31" i="2" s="1"/>
  <c r="Q31" i="2" s="1"/>
  <c r="BB55" i="2"/>
  <c r="BC55" i="2" s="1"/>
  <c r="Q55" i="2" s="1"/>
  <c r="BB32" i="2"/>
  <c r="BC32" i="2" s="1"/>
  <c r="Q32" i="2" s="1"/>
  <c r="BB48" i="2"/>
  <c r="BC48" i="2" s="1"/>
  <c r="Q48" i="2" s="1"/>
  <c r="BB46" i="2"/>
  <c r="BC46" i="2" s="1"/>
  <c r="Q46" i="2" s="1"/>
</calcChain>
</file>

<file path=xl/comments1.xml><?xml version="1.0" encoding="utf-8"?>
<comments xmlns="http://schemas.openxmlformats.org/spreadsheetml/2006/main">
  <authors>
    <author>quansoq</author>
  </authors>
  <commentList>
    <comment ref="O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固有値の刻み幅</t>
        </r>
      </text>
    </comment>
    <comment ref="P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てさぐり固有値
の最低値</t>
        </r>
      </text>
    </comment>
  </commentList>
</comments>
</file>

<file path=xl/sharedStrings.xml><?xml version="1.0" encoding="utf-8"?>
<sst xmlns="http://schemas.openxmlformats.org/spreadsheetml/2006/main" count="91" uniqueCount="52">
  <si>
    <t>θ1</t>
    <phoneticPr fontId="2"/>
  </si>
  <si>
    <t>θ2</t>
  </si>
  <si>
    <t>θ3</t>
  </si>
  <si>
    <t>θ4</t>
  </si>
  <si>
    <t>θ5</t>
  </si>
  <si>
    <t>θ6</t>
  </si>
  <si>
    <t>θ7</t>
  </si>
  <si>
    <t>θ8</t>
  </si>
  <si>
    <t>θ9</t>
  </si>
  <si>
    <t>θ10</t>
  </si>
  <si>
    <t>θ11</t>
  </si>
  <si>
    <t>θ12</t>
  </si>
  <si>
    <t>θ13</t>
  </si>
  <si>
    <t>θ14</t>
  </si>
  <si>
    <t>θ15</t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</si>
  <si>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</si>
  <si>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</si>
  <si>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</si>
  <si>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</si>
  <si>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</si>
  <si>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</si>
  <si>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w</t>
    <phoneticPr fontId="2"/>
  </si>
  <si>
    <t>x</t>
    <phoneticPr fontId="2"/>
  </si>
  <si>
    <t>y</t>
    <phoneticPr fontId="2"/>
  </si>
  <si>
    <t>行列</t>
    <rPh sb="0" eb="2">
      <t>ギョウレツ</t>
    </rPh>
    <phoneticPr fontId="2"/>
  </si>
  <si>
    <t>固有値λ</t>
    <rPh sb="0" eb="3">
      <t>コユウチ</t>
    </rPh>
    <phoneticPr fontId="2"/>
  </si>
  <si>
    <t>dλ</t>
    <phoneticPr fontId="2"/>
  </si>
  <si>
    <t>4行目</t>
    <rPh sb="1" eb="3">
      <t>ギョウメ</t>
    </rPh>
    <phoneticPr fontId="2"/>
  </si>
  <si>
    <t>1行目</t>
    <rPh sb="1" eb="3">
      <t>ギョウメ</t>
    </rPh>
    <phoneticPr fontId="2"/>
  </si>
  <si>
    <t>1列目</t>
    <rPh sb="1" eb="3">
      <t>レツメ</t>
    </rPh>
    <phoneticPr fontId="2"/>
  </si>
  <si>
    <t>2列目</t>
    <rPh sb="1" eb="3">
      <t>レツメ</t>
    </rPh>
    <phoneticPr fontId="2"/>
  </si>
  <si>
    <t>3列目</t>
    <rPh sb="1" eb="3">
      <t>レツメ</t>
    </rPh>
    <phoneticPr fontId="2"/>
  </si>
  <si>
    <t>4列目</t>
    <rPh sb="1" eb="3">
      <t>レツメ</t>
    </rPh>
    <phoneticPr fontId="2"/>
  </si>
  <si>
    <t>2行目</t>
    <rPh sb="1" eb="3">
      <t>ギョウメ</t>
    </rPh>
    <phoneticPr fontId="2"/>
  </si>
  <si>
    <t>3行目</t>
    <rPh sb="1" eb="3">
      <t>ギョウメ</t>
    </rPh>
    <phoneticPr fontId="2"/>
  </si>
  <si>
    <t>a11-λ</t>
    <phoneticPr fontId="2"/>
  </si>
  <si>
    <t>a22-λ</t>
    <phoneticPr fontId="2"/>
  </si>
  <si>
    <t>a33-λ</t>
    <phoneticPr fontId="2"/>
  </si>
  <si>
    <t>a44-λ</t>
    <phoneticPr fontId="2"/>
  </si>
  <si>
    <t>マイナス</t>
    <phoneticPr fontId="2"/>
  </si>
  <si>
    <t>小行列式</t>
    <rPh sb="0" eb="1">
      <t>チイ</t>
    </rPh>
    <rPh sb="1" eb="3">
      <t>ギョウレツ</t>
    </rPh>
    <rPh sb="3" eb="4">
      <t>シキ</t>
    </rPh>
    <phoneticPr fontId="2"/>
  </si>
  <si>
    <t>展開</t>
    <rPh sb="0" eb="2">
      <t>テンカイ</t>
    </rPh>
    <phoneticPr fontId="2"/>
  </si>
  <si>
    <t>余因子</t>
    <rPh sb="0" eb="1">
      <t>アマ</t>
    </rPh>
    <rPh sb="1" eb="3">
      <t>インシ</t>
    </rPh>
    <phoneticPr fontId="2"/>
  </si>
  <si>
    <t>サラス</t>
    <phoneticPr fontId="2"/>
  </si>
  <si>
    <t>プラス</t>
    <phoneticPr fontId="2"/>
  </si>
  <si>
    <t>サラス</t>
    <phoneticPr fontId="2"/>
  </si>
  <si>
    <t>プラス</t>
    <phoneticPr fontId="2"/>
  </si>
  <si>
    <t>小行列式</t>
    <rPh sb="0" eb="1">
      <t>ショウ</t>
    </rPh>
    <rPh sb="1" eb="3">
      <t>ギョウレツ</t>
    </rPh>
    <rPh sb="3" eb="4">
      <t>シキ</t>
    </rPh>
    <phoneticPr fontId="2"/>
  </si>
  <si>
    <t>行列式</t>
    <rPh sb="0" eb="2">
      <t>ギョウレツ</t>
    </rPh>
    <rPh sb="2" eb="3">
      <t>シキ</t>
    </rPh>
    <phoneticPr fontId="2"/>
  </si>
  <si>
    <t>行列式</t>
    <rPh sb="0" eb="2">
      <t>ギョウレツ</t>
    </rPh>
    <rPh sb="2" eb="3">
      <t>シキ</t>
    </rPh>
    <phoneticPr fontId="2"/>
  </si>
  <si>
    <t>実部</t>
    <rPh sb="0" eb="2">
      <t>ジツブ</t>
    </rPh>
    <phoneticPr fontId="2"/>
  </si>
  <si>
    <t>一緒に考えてみよう！＼ｶｰﾝ／</t>
    <rPh sb="0" eb="2">
      <t>イッショ</t>
    </rPh>
    <rPh sb="3" eb="4">
      <t>カンガ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</si>
</sst>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0" tint="-4.9989318521683403E-2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5"/>
      <name val="游ゴシック"/>
      <family val="3"/>
      <charset val="128"/>
      <scheme val="minor"/>
    </font>
    <font>
      <b/>
      <sz val="11"/>
      <color theme="8"/>
      <name val="游ゴシック"/>
      <family val="3"/>
      <charset val="128"/>
      <scheme val="minor"/>
    </font>
    <font>
      <b/>
      <sz val="11"/>
      <color theme="9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2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1" fillId="3" borderId="1" xfId="0" applyFont="1" applyFill="1" applyBorder="1">
      <alignment vertical="center"/>
    </xf>
    <xf numFmtId="0" fontId="1" fillId="4" borderId="1" xfId="0" applyFont="1" applyFill="1" applyBorder="1">
      <alignment vertical="center"/>
    </xf>
    <xf numFmtId="0" fontId="1" fillId="5" borderId="1" xfId="0" applyFont="1" applyFill="1" applyBorder="1">
      <alignment vertical="center"/>
    </xf>
    <xf numFmtId="0" fontId="4" fillId="5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あたらしい実装部!$Q$29</c:f>
              <c:strCache>
                <c:ptCount val="1"/>
                <c:pt idx="0">
                  <c:v>行列式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あたらしい実装部!$P$30:$P$60</c:f>
              <c:numCache>
                <c:formatCode>General</c:formatCode>
                <c:ptCount val="31"/>
                <c:pt idx="0">
                  <c:v>-4</c:v>
                </c:pt>
                <c:pt idx="1">
                  <c:v>-3.7</c:v>
                </c:pt>
                <c:pt idx="2">
                  <c:v>-3.4000000000000004</c:v>
                </c:pt>
                <c:pt idx="3">
                  <c:v>-3.1000000000000005</c:v>
                </c:pt>
                <c:pt idx="4">
                  <c:v>-2.8000000000000007</c:v>
                </c:pt>
                <c:pt idx="5">
                  <c:v>-2.5000000000000009</c:v>
                </c:pt>
                <c:pt idx="6">
                  <c:v>-2.2000000000000011</c:v>
                </c:pt>
                <c:pt idx="7">
                  <c:v>-1.900000000000001</c:v>
                </c:pt>
                <c:pt idx="8">
                  <c:v>-1.600000000000001</c:v>
                </c:pt>
                <c:pt idx="9">
                  <c:v>-1.3000000000000009</c:v>
                </c:pt>
                <c:pt idx="10">
                  <c:v>-1.0000000000000009</c:v>
                </c:pt>
                <c:pt idx="11">
                  <c:v>-0.70000000000000084</c:v>
                </c:pt>
                <c:pt idx="12">
                  <c:v>-0.40000000000000085</c:v>
                </c:pt>
                <c:pt idx="13">
                  <c:v>-0.10000000000000087</c:v>
                </c:pt>
                <c:pt idx="14">
                  <c:v>0.19999999999999912</c:v>
                </c:pt>
                <c:pt idx="15">
                  <c:v>0.49999999999999911</c:v>
                </c:pt>
                <c:pt idx="16">
                  <c:v>0.79999999999999916</c:v>
                </c:pt>
                <c:pt idx="17">
                  <c:v>1.0999999999999992</c:v>
                </c:pt>
                <c:pt idx="18">
                  <c:v>1.3999999999999992</c:v>
                </c:pt>
                <c:pt idx="19">
                  <c:v>1.6999999999999993</c:v>
                </c:pt>
                <c:pt idx="20">
                  <c:v>1.9999999999999993</c:v>
                </c:pt>
                <c:pt idx="21">
                  <c:v>2.2999999999999994</c:v>
                </c:pt>
                <c:pt idx="22">
                  <c:v>2.5999999999999992</c:v>
                </c:pt>
                <c:pt idx="23">
                  <c:v>2.899999999999999</c:v>
                </c:pt>
                <c:pt idx="24">
                  <c:v>3.1999999999999988</c:v>
                </c:pt>
                <c:pt idx="25">
                  <c:v>3.4999999999999987</c:v>
                </c:pt>
                <c:pt idx="26">
                  <c:v>3.7999999999999985</c:v>
                </c:pt>
                <c:pt idx="27">
                  <c:v>4.0999999999999988</c:v>
                </c:pt>
                <c:pt idx="28">
                  <c:v>4.3999999999999986</c:v>
                </c:pt>
                <c:pt idx="29">
                  <c:v>4.6999999999999984</c:v>
                </c:pt>
                <c:pt idx="30">
                  <c:v>4.9999999999999982</c:v>
                </c:pt>
              </c:numCache>
            </c:numRef>
          </c:xVal>
          <c:yVal>
            <c:numRef>
              <c:f>あたらしい実装部!$Q$30:$Q$60</c:f>
              <c:numCache>
                <c:formatCode>General</c:formatCode>
                <c:ptCount val="31"/>
                <c:pt idx="0">
                  <c:v>35.228999999999999</c:v>
                </c:pt>
                <c:pt idx="1">
                  <c:v>-3.7968000000000002</c:v>
                </c:pt>
                <c:pt idx="2">
                  <c:v>-30.129000000000001</c:v>
                </c:pt>
                <c:pt idx="3">
                  <c:v>-46.067999999999998</c:v>
                </c:pt>
                <c:pt idx="4">
                  <c:v>-53.719799999999999</c:v>
                </c:pt>
                <c:pt idx="5">
                  <c:v>-54.996000000000002</c:v>
                </c:pt>
                <c:pt idx="6">
                  <c:v>-51.613799999999998</c:v>
                </c:pt>
                <c:pt idx="7">
                  <c:v>-45.095999999999997</c:v>
                </c:pt>
                <c:pt idx="8">
                  <c:v>-36.771000000000001</c:v>
                </c:pt>
                <c:pt idx="9">
                  <c:v>-27.7728</c:v>
                </c:pt>
                <c:pt idx="10">
                  <c:v>-19.041</c:v>
                </c:pt>
                <c:pt idx="11">
                  <c:v>-11.3208</c:v>
                </c:pt>
                <c:pt idx="12">
                  <c:v>-5.1630000000000003</c:v>
                </c:pt>
                <c:pt idx="13">
                  <c:v>-0.92400000000000004</c:v>
                </c:pt>
                <c:pt idx="14">
                  <c:v>1.2342</c:v>
                </c:pt>
                <c:pt idx="15">
                  <c:v>1.3440000000000001</c:v>
                </c:pt>
                <c:pt idx="16">
                  <c:v>-0.36779999999999402</c:v>
                </c:pt>
                <c:pt idx="17">
                  <c:v>-3.48</c:v>
                </c:pt>
                <c:pt idx="18">
                  <c:v>-7.3769999999999998</c:v>
                </c:pt>
                <c:pt idx="19">
                  <c:v>-11.248799999999999</c:v>
                </c:pt>
                <c:pt idx="20">
                  <c:v>-14.090999999999999</c:v>
                </c:pt>
                <c:pt idx="21">
                  <c:v>-14.704800000000001</c:v>
                </c:pt>
                <c:pt idx="22">
                  <c:v>-11.696999999999999</c:v>
                </c:pt>
                <c:pt idx="23">
                  <c:v>-3.4800000000000999</c:v>
                </c:pt>
                <c:pt idx="24">
                  <c:v>11.728199999999999</c:v>
                </c:pt>
                <c:pt idx="25">
                  <c:v>35.904000000000003</c:v>
                </c:pt>
                <c:pt idx="26">
                  <c:v>71.218199999999996</c:v>
                </c:pt>
                <c:pt idx="27">
                  <c:v>120.036</c:v>
                </c:pt>
                <c:pt idx="28">
                  <c:v>184.91699999999901</c:v>
                </c:pt>
                <c:pt idx="29">
                  <c:v>268.61519999999899</c:v>
                </c:pt>
                <c:pt idx="30">
                  <c:v>374.07899999999898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3F-44B4-83BE-F624E4D44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2598760"/>
        <c:axId val="382598104"/>
      </c:scatterChart>
      <c:valAx>
        <c:axId val="382598760"/>
        <c:scaling>
          <c:orientation val="minMax"/>
          <c:max val="4"/>
          <c:min val="-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てさぐり固有値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2598104"/>
        <c:crosses val="autoZero"/>
        <c:crossBetween val="midCat"/>
        <c:majorUnit val="4"/>
      </c:valAx>
      <c:valAx>
        <c:axId val="382598104"/>
        <c:scaling>
          <c:orientation val="minMax"/>
          <c:max val="3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行列式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2598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3</xdr:row>
      <xdr:rowOff>0</xdr:rowOff>
    </xdr:from>
    <xdr:ext cx="3802644" cy="14773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/>
            <xdr:cNvSpPr txBox="1"/>
          </xdr:nvSpPr>
          <xdr:spPr>
            <a:xfrm>
              <a:off x="2743200" y="714375"/>
              <a:ext cx="3802644" cy="14773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4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3</m:t>
                                  </m:r>
                                </m:sub>
                              </m:sSub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f>
                                <m:f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Pr>
                                <m:num>
                                  <m:sSub>
                                    <m:sSub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θ</m:t>
                                      </m:r>
                                    </m:e>
                                    <m:sub>
                                      <m:r>
                                        <m:rPr>
                                          <m:brk m:alnAt="7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8</m:t>
                                      </m:r>
                                    </m:sub>
                                  </m:sSub>
                                </m:num>
                                <m:den>
                                  <m:rad>
                                    <m:radPr>
                                      <m:degHide m:val="on"/>
                                      <m:ctrlPr>
                                        <a:rPr kumimoji="1" lang="ja-JP" altLang="en-US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radPr>
                                    <m:deg/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3</m:t>
                                      </m:r>
                                    </m:e>
                                  </m:rad>
                                </m:den>
                              </m:f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f>
                                <m:f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Pr>
                                <m:num>
                                  <m:sSub>
                                    <m:sSub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θ</m:t>
                                      </m:r>
                                    </m:e>
                                    <m:sub>
                                      <m:r>
                                        <m:rPr>
                                          <m:brk m:alnAt="7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1</m:t>
                                      </m:r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5</m:t>
                                      </m:r>
                                    </m:sub>
                                  </m:sSub>
                                </m:num>
                                <m:den>
                                  <m:rad>
                                    <m:radPr>
                                      <m:degHide m:val="on"/>
                                      <m:ctrlPr>
                                        <a:rPr kumimoji="1" lang="ja-JP" altLang="en-US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radPr>
                                    <m:deg/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6</m:t>
                                      </m:r>
                                    </m:e>
                                  </m:rad>
                                </m:den>
                              </m:f>
                            </m:e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2</m:t>
                                  </m:r>
                                </m:sub>
                              </m:sSub>
                            </m:e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4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5</m:t>
                                  </m:r>
                                </m:sub>
                              </m:sSub>
                            </m:e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9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10</m:t>
                                  </m:r>
                                </m:sub>
                              </m:sSub>
                            </m:e>
                          </m:mr>
                          <m:mr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2</m:t>
                                  </m:r>
                                </m:sub>
                              </m:sSub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3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f>
                                <m:f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Pr>
                                <m:num>
                                  <m:sSub>
                                    <m:sSub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θ</m:t>
                                      </m:r>
                                    </m:e>
                                    <m:sub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8</m:t>
                                      </m:r>
                                    </m:sub>
                                  </m:sSub>
                                </m:num>
                                <m:den>
                                  <m:rad>
                                    <m:radPr>
                                      <m:degHide m:val="on"/>
                                      <m:ctrlPr>
                                        <a:rPr kumimoji="1" lang="ja-JP" altLang="en-US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radPr>
                                    <m:deg/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3</m:t>
                                      </m:r>
                                    </m:e>
                                  </m:rad>
                                </m:den>
                              </m:f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f>
                                <m:f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Pr>
                                <m:num>
                                  <m:sSub>
                                    <m:sSub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θ</m:t>
                                      </m:r>
                                    </m:e>
                                    <m:sub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15</m:t>
                                      </m:r>
                                    </m:sub>
                                  </m:sSub>
                                </m:num>
                                <m:den>
                                  <m:r>
                                    <a:rPr kumimoji="1" lang="ja-JP" altLang="en-U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√</m:t>
                                  </m:r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6</m:t>
                                  </m:r>
                                </m:den>
                              </m:f>
                            </m:e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6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7</m:t>
                                  </m:r>
                                </m:sub>
                              </m:sSub>
                            </m:e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11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12</m:t>
                                  </m:r>
                                </m:sub>
                              </m:sSub>
                            </m:e>
                          </m:mr>
                          <m:mr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4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5</m:t>
                                  </m:r>
                                </m:sub>
                              </m:sSub>
                            </m:e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6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7</m:t>
                                  </m:r>
                                </m:sub>
                              </m:sSub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f>
                                <m:f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Pr>
                                <m:num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2</m:t>
                                  </m:r>
                                  <m:sSub>
                                    <m:sSub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θ</m:t>
                                      </m:r>
                                    </m:e>
                                    <m:sub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8</m:t>
                                      </m:r>
                                    </m:sub>
                                  </m:sSub>
                                </m:num>
                                <m:den>
                                  <m:rad>
                                    <m:radPr>
                                      <m:degHide m:val="on"/>
                                      <m:ctrlPr>
                                        <a:rPr kumimoji="1" lang="ja-JP" altLang="en-US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radPr>
                                    <m:deg/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3</m:t>
                                      </m:r>
                                    </m:e>
                                  </m:rad>
                                </m:den>
                              </m:f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f>
                                <m:f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Pr>
                                <m:num>
                                  <m:sSub>
                                    <m:sSub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θ</m:t>
                                      </m:r>
                                    </m:e>
                                    <m:sub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15</m:t>
                                      </m:r>
                                    </m:sub>
                                  </m:sSub>
                                </m:num>
                                <m:den>
                                  <m:rad>
                                    <m:radPr>
                                      <m:degHide m:val="on"/>
                                      <m:ctrlPr>
                                        <a:rPr kumimoji="1" lang="ja-JP" altLang="en-US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radPr>
                                    <m:deg/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6</m:t>
                                      </m:r>
                                    </m:e>
                                  </m:rad>
                                </m:den>
                              </m:f>
                            </m:e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13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14</m:t>
                                  </m:r>
                                </m:sub>
                              </m:sSub>
                            </m:e>
                          </m:mr>
                          <m:mr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9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10</m:t>
                                  </m:r>
                                </m:sub>
                              </m:sSub>
                            </m:e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11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12</m:t>
                                  </m:r>
                                </m:sub>
                              </m:sSub>
                            </m:e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13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θ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14</m:t>
                                  </m:r>
                                </m:sub>
                              </m:sSub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f>
                                <m:f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Pr>
                                <m:num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3</m:t>
                                  </m:r>
                                  <m:sSub>
                                    <m:sSub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θ</m:t>
                                      </m:r>
                                    </m:e>
                                    <m:sub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15</m:t>
                                      </m:r>
                                    </m:sub>
                                  </m:sSub>
                                </m:num>
                                <m:den>
                                  <m:rad>
                                    <m:radPr>
                                      <m:degHide m:val="on"/>
                                      <m:ctrlPr>
                                        <a:rPr kumimoji="1" lang="ja-JP" altLang="en-US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radPr>
                                    <m:deg/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6</m:t>
                                      </m:r>
                                    </m:e>
                                  </m:rad>
                                </m:den>
                              </m:f>
                            </m:e>
                          </m:mr>
                        </m:m>
                      </m:e>
                    </m:d>
                  </m:oMath>
                </m:oMathPara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2743200" y="714375"/>
              <a:ext cx="3802644" cy="14773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b="0" i="0">
                  <a:latin typeface="Cambria Math" panose="02040503050406030204" pitchFamily="18" charset="0"/>
                </a:rPr>
                <a:t>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■8(θ_3+θ_8/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√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3+θ_15/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√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6&amp;θ_1−𝑖θ_2&amp;θ_4−𝑖θ_5&amp;θ_9−𝑖θ_10@θ_1+𝑖θ_2&amp;−θ_3+θ_8/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√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3+θ_15/(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√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6)&amp;θ_6−𝑖θ_7&amp;θ_11−𝑖θ_12@θ_4+𝑖θ_5&amp;θ_6+𝑖θ_7&amp;−(2θ_8)/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√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3+θ_15/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√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6&amp;θ_13−𝑖θ_14@θ_9+𝑖θ_10&amp;θ_11+𝑖θ_12&amp;θ_13+𝑖θ_14&amp;−(3θ_15)/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√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kumimoji="1" lang="ja-JP" altLang="en-US" sz="1100"/>
            </a:p>
          </xdr:txBody>
        </xdr:sp>
      </mc:Fallback>
    </mc:AlternateContent>
    <xdr:clientData/>
  </xdr:oneCellAnchor>
  <xdr:oneCellAnchor>
    <xdr:from>
      <xdr:col>4</xdr:col>
      <xdr:colOff>114300</xdr:colOff>
      <xdr:row>11</xdr:row>
      <xdr:rowOff>171450</xdr:rowOff>
    </xdr:from>
    <xdr:ext cx="2823337" cy="6764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2"/>
            <xdr:cNvSpPr txBox="1"/>
          </xdr:nvSpPr>
          <xdr:spPr>
            <a:xfrm>
              <a:off x="2857500" y="2790825"/>
              <a:ext cx="2823337" cy="6764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4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𝑤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𝑥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𝑦</m:t>
                              </m:r>
                            </m:e>
                            <m:e>
                              <m:sSup>
                                <m:sSup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pP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𝑎</m:t>
                                  </m:r>
                                </m:e>
                                <m:sup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∗</m:t>
                                  </m:r>
                                </m:sup>
                              </m:sSup>
                            </m:e>
                            <m:e>
                              <m:sSup>
                                <m:sSup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pP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𝑏</m:t>
                                  </m:r>
                                </m:e>
                                <m:sup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∗</m:t>
                                  </m:r>
                                </m:sup>
                              </m:sSup>
                            </m:e>
                            <m:e>
                              <m:sSup>
                                <m:sSup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pP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𝑑</m:t>
                                  </m:r>
                                </m:e>
                                <m:sup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∗</m:t>
                                  </m:r>
                                </m:sup>
                              </m:sSup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𝑎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𝑤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𝑥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𝑦</m:t>
                              </m:r>
                            </m:e>
                            <m:e>
                              <m:sSup>
                                <m:sSup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pP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𝑐</m:t>
                                  </m:r>
                                </m:e>
                                <m:sup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∗</m:t>
                                  </m:r>
                                </m:sup>
                              </m:sSup>
                            </m:e>
                            <m:e>
                              <m:sSup>
                                <m:sSup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pP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𝑒</m:t>
                                  </m:r>
                                </m:e>
                                <m:sup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∗</m:t>
                                  </m:r>
                                </m:sup>
                              </m:sSup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𝑏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𝑐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−2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𝑥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𝑦</m:t>
                              </m:r>
                            </m:e>
                            <m:e>
                              <m:sSup>
                                <m:sSup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pP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𝑓</m:t>
                                  </m:r>
                                </m:e>
                                <m:sup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∗</m:t>
                                  </m:r>
                                </m:sup>
                              </m:sSup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𝑑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𝑒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𝑓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−3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𝑦</m:t>
                              </m:r>
                            </m:e>
                          </m:mr>
                        </m:m>
                      </m:e>
                    </m:d>
                  </m:oMath>
                </m:oMathPara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3" name="テキスト ボックス 2"/>
            <xdr:cNvSpPr txBox="1"/>
          </xdr:nvSpPr>
          <xdr:spPr>
            <a:xfrm>
              <a:off x="2857500" y="2790825"/>
              <a:ext cx="2823337" cy="6764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b="0" i="0">
                  <a:latin typeface="Cambria Math" panose="02040503050406030204" pitchFamily="18" charset="0"/>
                </a:rPr>
                <a:t>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■8(𝑤+𝑥+𝑦&amp;𝑎^∗&amp;𝑏^∗&amp;𝑑^∗@𝑎&amp;−𝑤+𝑥+𝑦&amp;𝑐^∗&amp;𝑒^∗@𝑏&amp;𝑐&amp;−2𝑥+𝑦&amp;𝑓^∗@𝑑&amp;𝑒&amp;𝑓&amp;−3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kumimoji="1" lang="ja-JP" altLang="en-US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123265</xdr:colOff>
      <xdr:row>13</xdr:row>
      <xdr:rowOff>78440</xdr:rowOff>
    </xdr:from>
    <xdr:to>
      <xdr:col>15</xdr:col>
      <xdr:colOff>580465</xdr:colOff>
      <xdr:row>27</xdr:row>
      <xdr:rowOff>179294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4" sqref="E4"/>
    </sheetView>
  </sheetViews>
  <sheetFormatPr defaultRowHeight="18.75"/>
  <sheetData/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4:BC60"/>
  <sheetViews>
    <sheetView tabSelected="1" topLeftCell="A4" zoomScale="85" zoomScaleNormal="85" workbookViewId="0">
      <selection activeCell="K6" sqref="K6"/>
    </sheetView>
  </sheetViews>
  <sheetFormatPr defaultRowHeight="18.75"/>
  <cols>
    <col min="26" max="29" width="9" customWidth="1"/>
    <col min="34" max="37" width="9" customWidth="1"/>
    <col min="42" max="45" width="9" customWidth="1"/>
    <col min="53" max="53" width="12.75" customWidth="1"/>
    <col min="54" max="54" width="29.375" customWidth="1"/>
  </cols>
  <sheetData>
    <row r="4" spans="3:14">
      <c r="C4" t="s">
        <v>51</v>
      </c>
    </row>
    <row r="6" spans="3:14">
      <c r="C6" t="s">
        <v>0</v>
      </c>
      <c r="D6">
        <f ca="1">ROUND(PI()*(RAND()-1/2),1)</f>
        <v>-0.6</v>
      </c>
      <c r="E6">
        <f ca="1">ROUND(PI()*(RAND()-1/2),1)</f>
        <v>0.3</v>
      </c>
      <c r="G6" t="s">
        <v>15</v>
      </c>
      <c r="H6" t="str">
        <f ca="1">COMPLEX(D6,D7)</f>
        <v>-0.6-0.9i</v>
      </c>
    </row>
    <row r="7" spans="3:14">
      <c r="C7" t="s">
        <v>1</v>
      </c>
      <c r="D7">
        <f t="shared" ref="D7:E20" ca="1" si="0">ROUND(PI()*(RAND()-1/2),1)</f>
        <v>-0.9</v>
      </c>
      <c r="E7">
        <f t="shared" ca="1" si="0"/>
        <v>0</v>
      </c>
      <c r="G7" t="s">
        <v>16</v>
      </c>
      <c r="H7" t="str">
        <f ca="1">COMPLEX(D9,D10)</f>
        <v>0.9+1.6i</v>
      </c>
    </row>
    <row r="8" spans="3:14">
      <c r="C8" t="s">
        <v>2</v>
      </c>
      <c r="D8">
        <f t="shared" ca="1" si="0"/>
        <v>-1.4</v>
      </c>
      <c r="E8">
        <f t="shared" ca="1" si="0"/>
        <v>-0.1</v>
      </c>
      <c r="G8" t="s">
        <v>17</v>
      </c>
      <c r="H8" t="str">
        <f ca="1">COMPLEX(D11,D12)</f>
        <v>0.7-0.7i</v>
      </c>
      <c r="K8" t="s">
        <v>24</v>
      </c>
    </row>
    <row r="9" spans="3:14">
      <c r="C9" t="s">
        <v>3</v>
      </c>
      <c r="D9">
        <f t="shared" ca="1" si="0"/>
        <v>0.9</v>
      </c>
      <c r="E9">
        <f t="shared" ca="1" si="0"/>
        <v>1.3</v>
      </c>
      <c r="G9" t="s">
        <v>18</v>
      </c>
      <c r="H9" t="str">
        <f ca="1">COMPLEX(D14,D15)</f>
        <v>-0.6-0.1i</v>
      </c>
      <c r="K9" s="1">
        <f ca="1">H13+H14+H15</f>
        <v>-1.7999999999999998</v>
      </c>
      <c r="L9" s="1" t="str">
        <f ca="1">IMCONJUGATE(K10)</f>
        <v>-0.6+0.9i</v>
      </c>
      <c r="M9" s="1" t="str">
        <f ca="1">IMCONJUGATE(K11)</f>
        <v>0.9-1.6i</v>
      </c>
      <c r="N9" s="1" t="str">
        <f ca="1">IMCONJUGATE(K12)</f>
        <v>-0.6+0.1i</v>
      </c>
    </row>
    <row r="10" spans="3:14">
      <c r="C10" t="s">
        <v>4</v>
      </c>
      <c r="D10">
        <f t="shared" ca="1" si="0"/>
        <v>1.6</v>
      </c>
      <c r="E10">
        <f t="shared" ca="1" si="0"/>
        <v>1.3</v>
      </c>
      <c r="G10" t="s">
        <v>19</v>
      </c>
      <c r="H10" t="str">
        <f ca="1">COMPLEX(D16,D17)</f>
        <v>0.3-0.8i</v>
      </c>
      <c r="K10" s="1" t="str">
        <f ca="1">H6</f>
        <v>-0.6-0.9i</v>
      </c>
      <c r="L10" s="1">
        <f ca="1">-H13+H14+H15</f>
        <v>0.99999999999999989</v>
      </c>
      <c r="M10" s="1" t="str">
        <f ca="1">IMCONJUGATE(L11)</f>
        <v>0.7+0.7i</v>
      </c>
      <c r="N10" s="1" t="str">
        <f ca="1">IMCONJUGATE(L12)</f>
        <v>0.3+0.8i</v>
      </c>
    </row>
    <row r="11" spans="3:14">
      <c r="C11" t="s">
        <v>5</v>
      </c>
      <c r="D11">
        <f t="shared" ca="1" si="0"/>
        <v>0.7</v>
      </c>
      <c r="E11">
        <f t="shared" ca="1" si="0"/>
        <v>-1</v>
      </c>
      <c r="G11" t="s">
        <v>20</v>
      </c>
      <c r="H11" t="str">
        <f ca="1">COMPLEX(D18,D19)</f>
        <v>0.6+0.7i</v>
      </c>
      <c r="K11" s="1" t="str">
        <f ca="1">H7</f>
        <v>0.9+1.6i</v>
      </c>
      <c r="L11" s="1" t="str">
        <f ca="1">H8</f>
        <v>0.7-0.7i</v>
      </c>
      <c r="M11" s="1">
        <f ca="1">-2*H14+H15</f>
        <v>-1</v>
      </c>
      <c r="N11" s="1" t="str">
        <f ca="1">IMCONJUGATE(M12)</f>
        <v>0.6-0.7i</v>
      </c>
    </row>
    <row r="12" spans="3:14">
      <c r="C12" t="s">
        <v>6</v>
      </c>
      <c r="D12">
        <f t="shared" ca="1" si="0"/>
        <v>-0.7</v>
      </c>
      <c r="E12">
        <f t="shared" ca="1" si="0"/>
        <v>0.8</v>
      </c>
      <c r="K12" s="1" t="str">
        <f ca="1">H9</f>
        <v>-0.6-0.1i</v>
      </c>
      <c r="L12" s="1" t="str">
        <f ca="1">H10</f>
        <v>0.3-0.8i</v>
      </c>
      <c r="M12" s="1" t="str">
        <f ca="1">H11</f>
        <v>0.6+0.7i</v>
      </c>
      <c r="N12" s="1">
        <f ca="1">-3*H15</f>
        <v>1.7999999999999998</v>
      </c>
    </row>
    <row r="13" spans="3:14">
      <c r="C13" t="s">
        <v>7</v>
      </c>
      <c r="D13">
        <f t="shared" ca="1" si="0"/>
        <v>0.4</v>
      </c>
      <c r="E13">
        <f t="shared" ca="1" si="0"/>
        <v>1</v>
      </c>
      <c r="G13" t="s">
        <v>21</v>
      </c>
      <c r="H13">
        <f ca="1">D8</f>
        <v>-1.4</v>
      </c>
    </row>
    <row r="14" spans="3:14">
      <c r="C14" t="s">
        <v>8</v>
      </c>
      <c r="D14">
        <f t="shared" ca="1" si="0"/>
        <v>-0.6</v>
      </c>
      <c r="E14">
        <f t="shared" ca="1" si="0"/>
        <v>-0.3</v>
      </c>
      <c r="G14" t="s">
        <v>22</v>
      </c>
      <c r="H14">
        <f ca="1">ROUND(D13/SQRT(3),1)</f>
        <v>0.2</v>
      </c>
    </row>
    <row r="15" spans="3:14">
      <c r="C15" t="s">
        <v>9</v>
      </c>
      <c r="D15">
        <f t="shared" ca="1" si="0"/>
        <v>-0.1</v>
      </c>
      <c r="E15">
        <f t="shared" ca="1" si="0"/>
        <v>0.2</v>
      </c>
      <c r="G15" t="s">
        <v>23</v>
      </c>
      <c r="H15">
        <f ca="1">ROUND(D20/SQRT(6),1)</f>
        <v>-0.6</v>
      </c>
    </row>
    <row r="16" spans="3:14">
      <c r="C16" t="s">
        <v>10</v>
      </c>
      <c r="D16">
        <f t="shared" ca="1" si="0"/>
        <v>0.3</v>
      </c>
      <c r="E16">
        <f t="shared" ca="1" si="0"/>
        <v>0.1</v>
      </c>
    </row>
    <row r="17" spans="3:55">
      <c r="C17" t="s">
        <v>11</v>
      </c>
      <c r="D17">
        <f t="shared" ca="1" si="0"/>
        <v>-0.8</v>
      </c>
      <c r="E17">
        <f t="shared" ca="1" si="0"/>
        <v>0.9</v>
      </c>
    </row>
    <row r="18" spans="3:55">
      <c r="C18" t="s">
        <v>12</v>
      </c>
      <c r="D18">
        <f t="shared" ca="1" si="0"/>
        <v>0.6</v>
      </c>
      <c r="E18">
        <f t="shared" ca="1" si="0"/>
        <v>-1.5</v>
      </c>
    </row>
    <row r="19" spans="3:55">
      <c r="C19" t="s">
        <v>13</v>
      </c>
      <c r="D19">
        <f t="shared" ca="1" si="0"/>
        <v>0.7</v>
      </c>
      <c r="E19">
        <f t="shared" ca="1" si="0"/>
        <v>-1</v>
      </c>
    </row>
    <row r="20" spans="3:55">
      <c r="C20" t="s">
        <v>14</v>
      </c>
      <c r="D20">
        <f t="shared" ca="1" si="0"/>
        <v>-1.5</v>
      </c>
      <c r="E20">
        <f t="shared" ca="1" si="0"/>
        <v>0.5</v>
      </c>
    </row>
    <row r="23" spans="3:55">
      <c r="V23" s="3" t="s">
        <v>29</v>
      </c>
      <c r="W23" t="s">
        <v>42</v>
      </c>
      <c r="AD23" s="3" t="s">
        <v>30</v>
      </c>
      <c r="AE23" t="s">
        <v>42</v>
      </c>
      <c r="AL23" s="3" t="s">
        <v>31</v>
      </c>
      <c r="AM23" t="s">
        <v>42</v>
      </c>
      <c r="AT23" s="3" t="s">
        <v>32</v>
      </c>
      <c r="AU23" t="s">
        <v>42</v>
      </c>
    </row>
    <row r="24" spans="3:55">
      <c r="U24" t="s">
        <v>28</v>
      </c>
      <c r="V24" s="2">
        <f ca="1">K9</f>
        <v>-1.7999999999999998</v>
      </c>
      <c r="W24" t="s">
        <v>30</v>
      </c>
      <c r="X24" t="s">
        <v>31</v>
      </c>
      <c r="Y24" t="s">
        <v>32</v>
      </c>
      <c r="AC24" t="s">
        <v>28</v>
      </c>
      <c r="AD24" t="str">
        <f ca="1">L9</f>
        <v>-0.6+0.9i</v>
      </c>
      <c r="AE24" t="s">
        <v>29</v>
      </c>
      <c r="AF24" t="s">
        <v>31</v>
      </c>
      <c r="AG24" t="s">
        <v>32</v>
      </c>
      <c r="AK24" t="s">
        <v>28</v>
      </c>
      <c r="AL24" t="str">
        <f ca="1">M9</f>
        <v>0.9-1.6i</v>
      </c>
      <c r="AM24" t="s">
        <v>29</v>
      </c>
      <c r="AN24" t="s">
        <v>30</v>
      </c>
      <c r="AO24" t="s">
        <v>32</v>
      </c>
      <c r="AS24" t="s">
        <v>28</v>
      </c>
      <c r="AT24" t="str">
        <f ca="1">N9</f>
        <v>-0.6+0.1i</v>
      </c>
      <c r="AU24" t="s">
        <v>29</v>
      </c>
      <c r="AV24" t="s">
        <v>30</v>
      </c>
      <c r="AW24" t="s">
        <v>31</v>
      </c>
    </row>
    <row r="25" spans="3:55">
      <c r="U25" t="s">
        <v>33</v>
      </c>
      <c r="W25" s="8">
        <f t="shared" ref="W25:Y27" ca="1" si="1">L10</f>
        <v>0.99999999999999989</v>
      </c>
      <c r="X25" s="1" t="str">
        <f t="shared" ca="1" si="1"/>
        <v>0.7+0.7i</v>
      </c>
      <c r="Y25" s="1" t="str">
        <f t="shared" ca="1" si="1"/>
        <v>0.3+0.8i</v>
      </c>
      <c r="AC25" t="s">
        <v>33</v>
      </c>
      <c r="AE25" s="1" t="str">
        <f ca="1">K10</f>
        <v>-0.6-0.9i</v>
      </c>
      <c r="AF25" s="1" t="str">
        <f t="shared" ref="AF25:AG27" ca="1" si="2">M10</f>
        <v>0.7+0.7i</v>
      </c>
      <c r="AG25" s="1" t="str">
        <f t="shared" ca="1" si="2"/>
        <v>0.3+0.8i</v>
      </c>
      <c r="AK25" t="s">
        <v>33</v>
      </c>
      <c r="AM25" s="1" t="str">
        <f t="shared" ref="AM25:AN27" ca="1" si="3">K10</f>
        <v>-0.6-0.9i</v>
      </c>
      <c r="AN25" s="8">
        <f t="shared" ca="1" si="3"/>
        <v>0.99999999999999989</v>
      </c>
      <c r="AO25" s="1" t="str">
        <f ca="1">N10</f>
        <v>0.3+0.8i</v>
      </c>
      <c r="AS25" t="s">
        <v>33</v>
      </c>
      <c r="AU25" s="1" t="str">
        <f t="shared" ref="AU25:AW27" ca="1" si="4">K10</f>
        <v>-0.6-0.9i</v>
      </c>
      <c r="AV25" s="8">
        <f t="shared" ca="1" si="4"/>
        <v>0.99999999999999989</v>
      </c>
      <c r="AW25" s="1" t="str">
        <f t="shared" ca="1" si="4"/>
        <v>0.7+0.7i</v>
      </c>
    </row>
    <row r="26" spans="3:55">
      <c r="U26" t="s">
        <v>34</v>
      </c>
      <c r="W26" s="1" t="str">
        <f t="shared" ca="1" si="1"/>
        <v>0.7-0.7i</v>
      </c>
      <c r="X26" s="10">
        <f t="shared" ca="1" si="1"/>
        <v>-1</v>
      </c>
      <c r="Y26" s="1" t="str">
        <f t="shared" ca="1" si="1"/>
        <v>0.6-0.7i</v>
      </c>
      <c r="AC26" t="s">
        <v>34</v>
      </c>
      <c r="AE26" s="1" t="str">
        <f ca="1">K11</f>
        <v>0.9+1.6i</v>
      </c>
      <c r="AF26" s="11">
        <f t="shared" ca="1" si="2"/>
        <v>-1</v>
      </c>
      <c r="AG26" s="1" t="str">
        <f t="shared" ca="1" si="2"/>
        <v>0.6-0.7i</v>
      </c>
      <c r="AK26" t="s">
        <v>34</v>
      </c>
      <c r="AM26" s="1" t="str">
        <f t="shared" ca="1" si="3"/>
        <v>0.9+1.6i</v>
      </c>
      <c r="AN26" s="1" t="str">
        <f t="shared" ca="1" si="3"/>
        <v>0.7-0.7i</v>
      </c>
      <c r="AO26" s="1" t="str">
        <f ca="1">N11</f>
        <v>0.6-0.7i</v>
      </c>
      <c r="AS26" t="s">
        <v>34</v>
      </c>
      <c r="AU26" s="1" t="str">
        <f t="shared" ca="1" si="4"/>
        <v>0.9+1.6i</v>
      </c>
      <c r="AV26" s="1" t="str">
        <f t="shared" ca="1" si="4"/>
        <v>0.7-0.7i</v>
      </c>
      <c r="AW26" s="10">
        <f t="shared" ca="1" si="4"/>
        <v>-1</v>
      </c>
    </row>
    <row r="27" spans="3:55">
      <c r="U27" t="s">
        <v>27</v>
      </c>
      <c r="W27" s="1" t="str">
        <f t="shared" ca="1" si="1"/>
        <v>0.3-0.8i</v>
      </c>
      <c r="X27" s="1" t="str">
        <f t="shared" ca="1" si="1"/>
        <v>0.6+0.7i</v>
      </c>
      <c r="Y27" s="9">
        <f t="shared" ca="1" si="1"/>
        <v>1.7999999999999998</v>
      </c>
      <c r="AC27" t="s">
        <v>27</v>
      </c>
      <c r="AE27" s="1" t="str">
        <f ca="1">K12</f>
        <v>-0.6-0.1i</v>
      </c>
      <c r="AF27" s="1" t="str">
        <f t="shared" ca="1" si="2"/>
        <v>0.6+0.7i</v>
      </c>
      <c r="AG27" s="9">
        <f t="shared" ca="1" si="2"/>
        <v>1.7999999999999998</v>
      </c>
      <c r="AK27" t="s">
        <v>27</v>
      </c>
      <c r="AM27" s="1" t="str">
        <f t="shared" ca="1" si="3"/>
        <v>-0.6-0.1i</v>
      </c>
      <c r="AN27" s="1" t="str">
        <f t="shared" ca="1" si="3"/>
        <v>0.3-0.8i</v>
      </c>
      <c r="AO27" s="9">
        <f ca="1">N12</f>
        <v>1.7999999999999998</v>
      </c>
      <c r="AS27" t="s">
        <v>27</v>
      </c>
      <c r="AU27" s="1" t="str">
        <f t="shared" ca="1" si="4"/>
        <v>-0.6-0.1i</v>
      </c>
      <c r="AV27" s="1" t="str">
        <f t="shared" ca="1" si="4"/>
        <v>0.3-0.8i</v>
      </c>
      <c r="AW27" s="1" t="str">
        <f t="shared" ca="1" si="4"/>
        <v>0.6+0.7i</v>
      </c>
    </row>
    <row r="28" spans="3:55">
      <c r="V28" t="s">
        <v>43</v>
      </c>
      <c r="AD28" t="s">
        <v>45</v>
      </c>
      <c r="AL28" t="s">
        <v>45</v>
      </c>
      <c r="AT28" t="s">
        <v>45</v>
      </c>
    </row>
    <row r="29" spans="3:55">
      <c r="O29" t="s">
        <v>26</v>
      </c>
      <c r="P29" t="s">
        <v>25</v>
      </c>
      <c r="Q29" t="s">
        <v>49</v>
      </c>
      <c r="R29" s="4" t="s">
        <v>35</v>
      </c>
      <c r="S29" s="5" t="s">
        <v>36</v>
      </c>
      <c r="T29" s="7" t="s">
        <v>37</v>
      </c>
      <c r="U29" s="6" t="s">
        <v>38</v>
      </c>
      <c r="V29" t="s">
        <v>44</v>
      </c>
      <c r="Y29" t="s">
        <v>39</v>
      </c>
      <c r="AB29" t="s">
        <v>40</v>
      </c>
      <c r="AC29" t="s">
        <v>41</v>
      </c>
      <c r="AD29" t="s">
        <v>46</v>
      </c>
      <c r="AG29" t="s">
        <v>39</v>
      </c>
      <c r="AJ29" t="s">
        <v>47</v>
      </c>
      <c r="AK29" t="s">
        <v>41</v>
      </c>
      <c r="AL29" t="s">
        <v>46</v>
      </c>
      <c r="AO29" t="s">
        <v>39</v>
      </c>
      <c r="AR29" t="s">
        <v>47</v>
      </c>
      <c r="AS29" t="s">
        <v>41</v>
      </c>
      <c r="AT29" t="s">
        <v>46</v>
      </c>
      <c r="AW29" t="s">
        <v>39</v>
      </c>
      <c r="AZ29" t="s">
        <v>47</v>
      </c>
      <c r="BA29" t="s">
        <v>41</v>
      </c>
      <c r="BB29" t="s">
        <v>48</v>
      </c>
      <c r="BC29" t="s">
        <v>50</v>
      </c>
    </row>
    <row r="30" spans="3:55">
      <c r="O30">
        <v>0.3</v>
      </c>
      <c r="P30">
        <v>-4</v>
      </c>
      <c r="Q30">
        <f ca="1">BC30</f>
        <v>35.228999999999999</v>
      </c>
      <c r="R30">
        <f ca="1">$K$9-P30</f>
        <v>2.2000000000000002</v>
      </c>
      <c r="S30">
        <f ca="1">$L$10-P30</f>
        <v>5</v>
      </c>
      <c r="T30">
        <f ca="1">$M$11-P30</f>
        <v>3</v>
      </c>
      <c r="U30">
        <f ca="1">$N$12-P30</f>
        <v>5.8</v>
      </c>
      <c r="V30" t="str">
        <f ca="1">IMPRODUCT(S30,T30,U30)</f>
        <v>87</v>
      </c>
      <c r="W30" t="str">
        <f ca="1">IMPRODUCT($X$25,$Y$26,$W$27)</f>
        <v>0.217-0.749i</v>
      </c>
      <c r="X30" t="str">
        <f ca="1">IMPRODUCT($Y$25,$W$26,$X$27)</f>
        <v>0.217+0.749i</v>
      </c>
      <c r="Y30" t="str">
        <f ca="1">IMPRODUCT($Y$25,T30,$W$27)</f>
        <v>2.19+1.11022302462516E-16i</v>
      </c>
      <c r="Z30" t="str">
        <f ca="1">IMPRODUCT(S30,$Y$26,$X$27)</f>
        <v>4.25-4.44089209850063E-16i</v>
      </c>
      <c r="AA30" t="str">
        <f ca="1">IMPRODUCT($X$25,$W$26,U30)</f>
        <v>5.684</v>
      </c>
      <c r="AB30" t="str">
        <f ca="1">IMSUB(IMSUM(V30:X30),IMSUM(Y30:AA30))</f>
        <v>75.31+3.33066907387547E-16i</v>
      </c>
      <c r="AC30" t="str">
        <f ca="1">IMPRODUCT(AB30,R30)</f>
        <v>165.682+7.32747196252603E-16i</v>
      </c>
      <c r="AD30" t="str">
        <f ca="1">IMPRODUCT($AE$25,$U30,$T30)</f>
        <v>-10.44-15.66i</v>
      </c>
      <c r="AE30" t="str">
        <f ca="1">IMPRODUCT($AF$25,$AE$27,$AG$26)</f>
        <v>-0.553-0.049i</v>
      </c>
      <c r="AF30" t="str">
        <f ca="1">IMPRODUCT($AG$25,$AF$27,$AE$26)</f>
        <v>-1.446+0.013i</v>
      </c>
      <c r="AG30" t="str">
        <f ca="1">IMPRODUCT($AG$25,$T30,$AE$27)</f>
        <v>-0.3-1.53i</v>
      </c>
      <c r="AH30" t="str">
        <f ca="1">IMPRODUCT($AE$25,$AG$26,$AF$27)</f>
        <v>-0.51-0.765i</v>
      </c>
      <c r="AI30" t="str">
        <f ca="1">IMPRODUCT($AF$25,$AE$26,$U30)</f>
        <v>-2.842+10.15i</v>
      </c>
      <c r="AJ30" t="str">
        <f ca="1">IMSUB(IMSUM(AD30:AF30),IMSUM(AG30:AI30))</f>
        <v>-8.787-23.551i</v>
      </c>
      <c r="AK30" t="str">
        <f ca="1">IMPRODUCT(IMSUB(0,$AD$24),AJ30)</f>
        <v>-26.4681-6.2223i</v>
      </c>
      <c r="AL30" t="str">
        <f ca="1">IMPRODUCT($AM$25,$AN$26,U30)</f>
        <v>-6.09-1.218i</v>
      </c>
      <c r="AM30" t="str">
        <f ca="1">IMPRODUCT(S30,$AO$26,$AM$27)</f>
        <v>-2.15+1.8i</v>
      </c>
      <c r="AN30" t="str">
        <f ca="1">IMPRODUCT($AO$25,$AM$26,$AN$27)</f>
        <v>0.657+1.168i</v>
      </c>
      <c r="AO30" t="str">
        <f ca="1">IMPRODUCT($AO$25,$AN$26,$AM$27)</f>
        <v>-0.427-0.287i</v>
      </c>
      <c r="AP30" t="str">
        <f ca="1">IMPRODUCT($AM$25,$AO$26,$AN$27)</f>
        <v>-0.393+0.756i</v>
      </c>
      <c r="AQ30" t="str">
        <f ca="1">IMPRODUCT(S30,$AM$26,U30)</f>
        <v>26.1+46.4i</v>
      </c>
      <c r="AR30" t="str">
        <f ca="1">IMSUB(IMSUM(AL30:AN30),IMSUM(AO30:AQ30))</f>
        <v>-32.863-45.119i</v>
      </c>
      <c r="AS30" t="str">
        <f ca="1">IMPRODUCT(IMSUM(0,$AL$24),AR30)</f>
        <v>-101.7671+11.9737i</v>
      </c>
      <c r="AT30" t="str">
        <f ca="1">IMPRODUCT($AU$25,$AV$26,$AW$27)</f>
        <v>-0.483-0.861i</v>
      </c>
      <c r="AU30" t="str">
        <f ca="1">IMPRODUCT(S30,T30,$AU$27)</f>
        <v>-9-1.5i</v>
      </c>
      <c r="AV30" t="str">
        <f ca="1">IMPRODUCT($AW$25,$AU$26,$AV$27)</f>
        <v>1.253+0.917i</v>
      </c>
      <c r="AW30" t="str">
        <f ca="1">IMPRODUCT($AW$25,$AV$26,$AU$27)</f>
        <v>-0.588-0.098i</v>
      </c>
      <c r="AX30" t="str">
        <f ca="1">IMPRODUCT($AU$25,T30,$AV$27)</f>
        <v>-2.7+0.63i</v>
      </c>
      <c r="AY30" t="str">
        <f ca="1">IMPRODUCT(S30,$AU$26,$AW$27)</f>
        <v>-2.9+7.95i</v>
      </c>
      <c r="AZ30" t="str">
        <f ca="1">IMSUB(IMSUM(AT30:AV30),IMSUM(AW30:AY30))</f>
        <v>-2.042-9.926i</v>
      </c>
      <c r="BA30" t="str">
        <f ca="1">IMPRODUCT(IMSUB(0,$AT$24),AZ30)</f>
        <v>-2.2178-5.7514i</v>
      </c>
      <c r="BB30" t="str">
        <f ca="1">IMSUM(AC30,AK30,AS30,BA30)</f>
        <v>35.229</v>
      </c>
      <c r="BC30">
        <f ca="1">IMREAL(BB30)</f>
        <v>35.228999999999999</v>
      </c>
    </row>
    <row r="31" spans="3:55">
      <c r="P31">
        <f t="shared" ref="P31:P60" si="5">P30+$O$30</f>
        <v>-3.7</v>
      </c>
      <c r="Q31">
        <f t="shared" ref="Q31:Q60" ca="1" si="6">BC31</f>
        <v>-3.7968000000000002</v>
      </c>
      <c r="R31">
        <f t="shared" ref="R31:R60" ca="1" si="7">$K$9-P31</f>
        <v>1.9000000000000004</v>
      </c>
      <c r="S31">
        <f t="shared" ref="S31:S60" ca="1" si="8">$L$10-P31</f>
        <v>4.7</v>
      </c>
      <c r="T31">
        <f t="shared" ref="T31:T60" ca="1" si="9">$M$11-P31</f>
        <v>2.7</v>
      </c>
      <c r="U31">
        <f t="shared" ref="U31:U60" ca="1" si="10">$N$12-P31</f>
        <v>5.5</v>
      </c>
      <c r="V31" t="str">
        <f t="shared" ref="V31:V60" ca="1" si="11">IMPRODUCT(S31,T31,U31)</f>
        <v>69.795</v>
      </c>
      <c r="W31" t="str">
        <f t="shared" ref="W31:W60" ca="1" si="12">IMPRODUCT($X$25,$Y$26,$W$27)</f>
        <v>0.217-0.749i</v>
      </c>
      <c r="X31" t="str">
        <f t="shared" ref="X31:X60" ca="1" si="13">IMPRODUCT($Y$25,$W$26,$X$27)</f>
        <v>0.217+0.749i</v>
      </c>
      <c r="Y31" t="str">
        <f t="shared" ref="Y31:Y60" ca="1" si="14">IMPRODUCT($Y$25,T31,$W$27)</f>
        <v>1.971-1.11022302462516E-16i</v>
      </c>
      <c r="Z31" t="str">
        <f t="shared" ref="Z31:Z60" ca="1" si="15">IMPRODUCT(S31,$Y$26,$X$27)</f>
        <v>3.995-2.22044604925031E-16i</v>
      </c>
      <c r="AA31" t="str">
        <f t="shared" ref="AA31:AA60" ca="1" si="16">IMPRODUCT($X$25,$W$26,U31)</f>
        <v>5.39</v>
      </c>
      <c r="AB31" t="str">
        <f t="shared" ref="AB31:AB60" ca="1" si="17">IMSUB(IMSUM(V31:X31),IMSUM(Y31:AA31))</f>
        <v>58.873+3.33066907387547E-16i</v>
      </c>
      <c r="AC31" t="str">
        <f t="shared" ref="AC31:AC60" ca="1" si="18">IMPRODUCT(AB31,R31)</f>
        <v>111.8587+6.32827124036339E-16i</v>
      </c>
      <c r="AD31" t="str">
        <f t="shared" ref="AD31:AD60" ca="1" si="19">IMPRODUCT($AE$25,$U31,$T31)</f>
        <v>-8.91-13.365i</v>
      </c>
      <c r="AE31" t="str">
        <f t="shared" ref="AE31:AE60" ca="1" si="20">IMPRODUCT($AF$25,$AE$27,$AG$26)</f>
        <v>-0.553-0.049i</v>
      </c>
      <c r="AF31" t="str">
        <f t="shared" ref="AF31:AF60" ca="1" si="21">IMPRODUCT($AG$25,$AF$27,$AE$26)</f>
        <v>-1.446+0.013i</v>
      </c>
      <c r="AG31" t="str">
        <f t="shared" ref="AG31:AG60" ca="1" si="22">IMPRODUCT($AG$25,$T31,$AE$27)</f>
        <v>-0.27-1.377i</v>
      </c>
      <c r="AH31" t="str">
        <f t="shared" ref="AH31:AH60" ca="1" si="23">IMPRODUCT($AE$25,$AG$26,$AF$27)</f>
        <v>-0.51-0.765i</v>
      </c>
      <c r="AI31" t="str">
        <f t="shared" ref="AI31:AI60" ca="1" si="24">IMPRODUCT($AF$25,$AE$26,$U31)</f>
        <v>-2.695+9.625i</v>
      </c>
      <c r="AJ31" t="str">
        <f t="shared" ref="AJ31:AJ60" ca="1" si="25">IMSUB(IMSUM(AD31:AF31),IMSUM(AG31:AI31))</f>
        <v>-7.434-20.884i</v>
      </c>
      <c r="AK31" t="str">
        <f t="shared" ref="AK31:AK60" ca="1" si="26">IMPRODUCT(IMSUB(0,$AD$24),AJ31)</f>
        <v>-23.256-5.8398i</v>
      </c>
      <c r="AL31" t="str">
        <f t="shared" ref="AL31:AL60" ca="1" si="27">IMPRODUCT($AM$25,$AN$26,U31)</f>
        <v>-5.775-1.155i</v>
      </c>
      <c r="AM31" t="str">
        <f t="shared" ref="AM31:AM60" ca="1" si="28">IMPRODUCT(S31,$AO$26,$AM$27)</f>
        <v>-2.021+1.692i</v>
      </c>
      <c r="AN31" t="str">
        <f t="shared" ref="AN31:AN60" ca="1" si="29">IMPRODUCT($AO$25,$AM$26,$AN$27)</f>
        <v>0.657+1.168i</v>
      </c>
      <c r="AO31" t="str">
        <f t="shared" ref="AO31:AO60" ca="1" si="30">IMPRODUCT($AO$25,$AN$26,$AM$27)</f>
        <v>-0.427-0.287i</v>
      </c>
      <c r="AP31" t="str">
        <f t="shared" ref="AP31:AP60" ca="1" si="31">IMPRODUCT($AM$25,$AO$26,$AN$27)</f>
        <v>-0.393+0.756i</v>
      </c>
      <c r="AQ31" t="str">
        <f t="shared" ref="AQ31:AQ60" ca="1" si="32">IMPRODUCT(S31,$AM$26,U31)</f>
        <v>23.265+41.36i</v>
      </c>
      <c r="AR31" t="str">
        <f t="shared" ref="AR31:AR60" ca="1" si="33">IMSUB(IMSUM(AL31:AN31),IMSUM(AO31:AQ31))</f>
        <v>-29.584-40.124i</v>
      </c>
      <c r="AS31" t="str">
        <f t="shared" ref="AS31:AS60" ca="1" si="34">IMPRODUCT(IMSUM(0,$AL$24),AR31)</f>
        <v>-90.824+11.2228i</v>
      </c>
      <c r="AT31" t="str">
        <f t="shared" ref="AT31:AT60" ca="1" si="35">IMPRODUCT($AU$25,$AV$26,$AW$27)</f>
        <v>-0.483-0.861i</v>
      </c>
      <c r="AU31" t="str">
        <f t="shared" ref="AU31:AU60" ca="1" si="36">IMPRODUCT(S31,T31,$AU$27)</f>
        <v>-7.614-1.269i</v>
      </c>
      <c r="AV31" t="str">
        <f t="shared" ref="AV31:AV60" ca="1" si="37">IMPRODUCT($AW$25,$AU$26,$AV$27)</f>
        <v>1.253+0.917i</v>
      </c>
      <c r="AW31" t="str">
        <f t="shared" ref="AW31:AW60" ca="1" si="38">IMPRODUCT($AW$25,$AV$26,$AU$27)</f>
        <v>-0.588-0.098i</v>
      </c>
      <c r="AX31" t="str">
        <f t="shared" ref="AX31:AX60" ca="1" si="39">IMPRODUCT($AU$25,T31,$AV$27)</f>
        <v>-2.43+0.567i</v>
      </c>
      <c r="AY31" t="str">
        <f t="shared" ref="AY31:AY60" ca="1" si="40">IMPRODUCT(S31,$AU$26,$AW$27)</f>
        <v>-2.726+7.473i</v>
      </c>
      <c r="AZ31" t="str">
        <f t="shared" ref="AZ31:AZ60" ca="1" si="41">IMSUB(IMSUM(AT31:AV31),IMSUM(AW31:AY31))</f>
        <v>-1.1-9.155i</v>
      </c>
      <c r="BA31" t="str">
        <f t="shared" ref="BA31:BA60" ca="1" si="42">IMPRODUCT(IMSUB(0,$AT$24),AZ31)</f>
        <v>-1.5755-5.383i</v>
      </c>
      <c r="BB31" t="str">
        <f t="shared" ref="BB31:BB60" ca="1" si="43">IMSUM(AC31,AK31,AS31,BA31)</f>
        <v>-3.7968</v>
      </c>
      <c r="BC31">
        <f t="shared" ref="BC31:BC60" ca="1" si="44">IMREAL(BB31)</f>
        <v>-3.7968000000000002</v>
      </c>
    </row>
    <row r="32" spans="3:55">
      <c r="P32">
        <f t="shared" si="5"/>
        <v>-3.4000000000000004</v>
      </c>
      <c r="Q32">
        <f t="shared" ca="1" si="6"/>
        <v>-30.129000000000001</v>
      </c>
      <c r="R32">
        <f t="shared" ca="1" si="7"/>
        <v>1.6000000000000005</v>
      </c>
      <c r="S32">
        <f t="shared" ca="1" si="8"/>
        <v>4.4000000000000004</v>
      </c>
      <c r="T32">
        <f t="shared" ca="1" si="9"/>
        <v>2.4000000000000004</v>
      </c>
      <c r="U32">
        <f t="shared" ca="1" si="10"/>
        <v>5.2</v>
      </c>
      <c r="V32" t="str">
        <f t="shared" ca="1" si="11"/>
        <v>54.912</v>
      </c>
      <c r="W32" t="str">
        <f t="shared" ca="1" si="12"/>
        <v>0.217-0.749i</v>
      </c>
      <c r="X32" t="str">
        <f t="shared" ca="1" si="13"/>
        <v>0.217+0.749i</v>
      </c>
      <c r="Y32" t="str">
        <f t="shared" ca="1" si="14"/>
        <v>1.752</v>
      </c>
      <c r="Z32" t="str">
        <f t="shared" ca="1" si="15"/>
        <v>3.74</v>
      </c>
      <c r="AA32" t="str">
        <f t="shared" ca="1" si="16"/>
        <v>5.096</v>
      </c>
      <c r="AB32" t="str">
        <f t="shared" ca="1" si="17"/>
        <v>44.758</v>
      </c>
      <c r="AC32" t="str">
        <f t="shared" ca="1" si="18"/>
        <v>71.6128</v>
      </c>
      <c r="AD32" t="str">
        <f t="shared" ca="1" si="19"/>
        <v>-7.488-11.232i</v>
      </c>
      <c r="AE32" t="str">
        <f t="shared" ca="1" si="20"/>
        <v>-0.553-0.049i</v>
      </c>
      <c r="AF32" t="str">
        <f t="shared" ca="1" si="21"/>
        <v>-1.446+0.013i</v>
      </c>
      <c r="AG32" t="str">
        <f t="shared" ca="1" si="22"/>
        <v>-0.24-1.224i</v>
      </c>
      <c r="AH32" t="str">
        <f t="shared" ca="1" si="23"/>
        <v>-0.51-0.765i</v>
      </c>
      <c r="AI32" t="str">
        <f t="shared" ca="1" si="24"/>
        <v>-2.548+9.1i</v>
      </c>
      <c r="AJ32" t="str">
        <f t="shared" ca="1" si="25"/>
        <v>-6.189-18.379i</v>
      </c>
      <c r="AK32" t="str">
        <f t="shared" ca="1" si="26"/>
        <v>-20.2545-5.4573i</v>
      </c>
      <c r="AL32" t="str">
        <f t="shared" ca="1" si="27"/>
        <v>-5.46-1.092i</v>
      </c>
      <c r="AM32" t="str">
        <f t="shared" ca="1" si="28"/>
        <v>-1.892+1.584i</v>
      </c>
      <c r="AN32" t="str">
        <f t="shared" ca="1" si="29"/>
        <v>0.657+1.168i</v>
      </c>
      <c r="AO32" t="str">
        <f t="shared" ca="1" si="30"/>
        <v>-0.427-0.287i</v>
      </c>
      <c r="AP32" t="str">
        <f t="shared" ca="1" si="31"/>
        <v>-0.393+0.756i</v>
      </c>
      <c r="AQ32" t="str">
        <f t="shared" ca="1" si="32"/>
        <v>20.592+36.608i</v>
      </c>
      <c r="AR32" t="str">
        <f t="shared" ca="1" si="33"/>
        <v>-26.467-35.417i</v>
      </c>
      <c r="AS32" t="str">
        <f t="shared" ca="1" si="34"/>
        <v>-80.4875+10.4719i</v>
      </c>
      <c r="AT32" t="str">
        <f t="shared" ca="1" si="35"/>
        <v>-0.483-0.861i</v>
      </c>
      <c r="AU32" t="str">
        <f t="shared" ca="1" si="36"/>
        <v>-6.336-1.056i</v>
      </c>
      <c r="AV32" t="str">
        <f t="shared" ca="1" si="37"/>
        <v>1.253+0.917i</v>
      </c>
      <c r="AW32" t="str">
        <f t="shared" ca="1" si="38"/>
        <v>-0.588-0.098i</v>
      </c>
      <c r="AX32" t="str">
        <f t="shared" ca="1" si="39"/>
        <v>-2.16+0.504i</v>
      </c>
      <c r="AY32" t="str">
        <f t="shared" ca="1" si="40"/>
        <v>-2.552+6.996i</v>
      </c>
      <c r="AZ32" t="str">
        <f t="shared" ca="1" si="41"/>
        <v>-0.266-8.402i</v>
      </c>
      <c r="BA32" t="str">
        <f t="shared" ca="1" si="42"/>
        <v>-0.9998-5.0146i</v>
      </c>
      <c r="BB32" t="str">
        <f t="shared" ca="1" si="43"/>
        <v>-30.129</v>
      </c>
      <c r="BC32">
        <f t="shared" ca="1" si="44"/>
        <v>-30.129000000000001</v>
      </c>
    </row>
    <row r="33" spans="16:55">
      <c r="P33">
        <f t="shared" si="5"/>
        <v>-3.1000000000000005</v>
      </c>
      <c r="Q33">
        <f t="shared" ca="1" si="6"/>
        <v>-46.067999999999998</v>
      </c>
      <c r="R33">
        <f t="shared" ca="1" si="7"/>
        <v>1.3000000000000007</v>
      </c>
      <c r="S33">
        <f t="shared" ca="1" si="8"/>
        <v>4.1000000000000005</v>
      </c>
      <c r="T33">
        <f t="shared" ca="1" si="9"/>
        <v>2.1000000000000005</v>
      </c>
      <c r="U33">
        <f t="shared" ca="1" si="10"/>
        <v>4.9000000000000004</v>
      </c>
      <c r="V33" t="str">
        <f t="shared" ca="1" si="11"/>
        <v>42.189</v>
      </c>
      <c r="W33" t="str">
        <f t="shared" ca="1" si="12"/>
        <v>0.217-0.749i</v>
      </c>
      <c r="X33" t="str">
        <f t="shared" ca="1" si="13"/>
        <v>0.217+0.749i</v>
      </c>
      <c r="Y33" t="str">
        <f t="shared" ca="1" si="14"/>
        <v>1.533</v>
      </c>
      <c r="Z33" t="str">
        <f t="shared" ca="1" si="15"/>
        <v>3.485+2.22044604925031E-16i</v>
      </c>
      <c r="AA33" t="str">
        <f t="shared" ca="1" si="16"/>
        <v>4.802</v>
      </c>
      <c r="AB33" t="str">
        <f t="shared" ca="1" si="17"/>
        <v>32.803-2.22044604925031E-16i</v>
      </c>
      <c r="AC33" t="str">
        <f t="shared" ca="1" si="18"/>
        <v>42.6439-2.8865798640254E-16i</v>
      </c>
      <c r="AD33" t="str">
        <f t="shared" ca="1" si="19"/>
        <v>-6.174-9.261i</v>
      </c>
      <c r="AE33" t="str">
        <f t="shared" ca="1" si="20"/>
        <v>-0.553-0.049i</v>
      </c>
      <c r="AF33" t="str">
        <f t="shared" ca="1" si="21"/>
        <v>-1.446+0.013i</v>
      </c>
      <c r="AG33" t="str">
        <f t="shared" ca="1" si="22"/>
        <v>-0.21-1.071i</v>
      </c>
      <c r="AH33" t="str">
        <f t="shared" ca="1" si="23"/>
        <v>-0.51-0.765i</v>
      </c>
      <c r="AI33" t="str">
        <f t="shared" ca="1" si="24"/>
        <v>-2.401+8.575i</v>
      </c>
      <c r="AJ33" t="str">
        <f t="shared" ca="1" si="25"/>
        <v>-5.052-16.036i</v>
      </c>
      <c r="AK33" t="str">
        <f t="shared" ca="1" si="26"/>
        <v>-17.4636-5.0748i</v>
      </c>
      <c r="AL33" t="str">
        <f t="shared" ca="1" si="27"/>
        <v>-5.145-1.029i</v>
      </c>
      <c r="AM33" t="str">
        <f t="shared" ca="1" si="28"/>
        <v>-1.763+1.476i</v>
      </c>
      <c r="AN33" t="str">
        <f t="shared" ca="1" si="29"/>
        <v>0.657+1.168i</v>
      </c>
      <c r="AO33" t="str">
        <f t="shared" ca="1" si="30"/>
        <v>-0.427-0.287i</v>
      </c>
      <c r="AP33" t="str">
        <f t="shared" ca="1" si="31"/>
        <v>-0.393+0.756i</v>
      </c>
      <c r="AQ33" t="str">
        <f t="shared" ca="1" si="32"/>
        <v>18.081+32.144i</v>
      </c>
      <c r="AR33" t="str">
        <f t="shared" ca="1" si="33"/>
        <v>-23.512-30.998i</v>
      </c>
      <c r="AS33" t="str">
        <f t="shared" ca="1" si="34"/>
        <v>-70.7576+9.721i</v>
      </c>
      <c r="AT33" t="str">
        <f t="shared" ca="1" si="35"/>
        <v>-0.483-0.861i</v>
      </c>
      <c r="AU33" t="str">
        <f t="shared" ca="1" si="36"/>
        <v>-5.166-0.861i</v>
      </c>
      <c r="AV33" t="str">
        <f t="shared" ca="1" si="37"/>
        <v>1.253+0.917i</v>
      </c>
      <c r="AW33" t="str">
        <f t="shared" ca="1" si="38"/>
        <v>-0.588-0.098i</v>
      </c>
      <c r="AX33" t="str">
        <f t="shared" ca="1" si="39"/>
        <v>-1.89+0.441i</v>
      </c>
      <c r="AY33" t="str">
        <f t="shared" ca="1" si="40"/>
        <v>-2.378+6.519i</v>
      </c>
      <c r="AZ33" t="str">
        <f t="shared" ca="1" si="41"/>
        <v>0.46-7.667i</v>
      </c>
      <c r="BA33" t="str">
        <f t="shared" ca="1" si="42"/>
        <v>-0.4907-4.6462i</v>
      </c>
      <c r="BB33" t="str">
        <f t="shared" ca="1" si="43"/>
        <v>-46.068</v>
      </c>
      <c r="BC33">
        <f t="shared" ca="1" si="44"/>
        <v>-46.067999999999998</v>
      </c>
    </row>
    <row r="34" spans="16:55">
      <c r="P34">
        <f t="shared" si="5"/>
        <v>-2.8000000000000007</v>
      </c>
      <c r="Q34">
        <f t="shared" ca="1" si="6"/>
        <v>-53.719799999999999</v>
      </c>
      <c r="R34">
        <f t="shared" ca="1" si="7"/>
        <v>1.0000000000000009</v>
      </c>
      <c r="S34">
        <f t="shared" ca="1" si="8"/>
        <v>3.8000000000000007</v>
      </c>
      <c r="T34">
        <f t="shared" ca="1" si="9"/>
        <v>1.8000000000000007</v>
      </c>
      <c r="U34">
        <f t="shared" ca="1" si="10"/>
        <v>4.6000000000000005</v>
      </c>
      <c r="V34" t="str">
        <f t="shared" ca="1" si="11"/>
        <v>31.464</v>
      </c>
      <c r="W34" t="str">
        <f t="shared" ca="1" si="12"/>
        <v>0.217-0.749i</v>
      </c>
      <c r="X34" t="str">
        <f t="shared" ca="1" si="13"/>
        <v>0.217+0.749i</v>
      </c>
      <c r="Y34" t="str">
        <f t="shared" ca="1" si="14"/>
        <v>1.314</v>
      </c>
      <c r="Z34" t="str">
        <f t="shared" ca="1" si="15"/>
        <v>3.23</v>
      </c>
      <c r="AA34" t="str">
        <f t="shared" ca="1" si="16"/>
        <v>4.508</v>
      </c>
      <c r="AB34" t="str">
        <f t="shared" ca="1" si="17"/>
        <v>22.846</v>
      </c>
      <c r="AC34" t="str">
        <f t="shared" ca="1" si="18"/>
        <v>22.846</v>
      </c>
      <c r="AD34" t="str">
        <f t="shared" ca="1" si="19"/>
        <v>-4.968-7.452i</v>
      </c>
      <c r="AE34" t="str">
        <f t="shared" ca="1" si="20"/>
        <v>-0.553-0.049i</v>
      </c>
      <c r="AF34" t="str">
        <f t="shared" ca="1" si="21"/>
        <v>-1.446+0.013i</v>
      </c>
      <c r="AG34" t="str">
        <f t="shared" ca="1" si="22"/>
        <v>-0.18-0.918i</v>
      </c>
      <c r="AH34" t="str">
        <f t="shared" ca="1" si="23"/>
        <v>-0.51-0.765i</v>
      </c>
      <c r="AI34" t="str">
        <f t="shared" ca="1" si="24"/>
        <v>-2.254+8.05i</v>
      </c>
      <c r="AJ34" t="str">
        <f t="shared" ca="1" si="25"/>
        <v>-4.023-13.855i</v>
      </c>
      <c r="AK34" t="str">
        <f t="shared" ca="1" si="26"/>
        <v>-14.8833-4.6923i</v>
      </c>
      <c r="AL34" t="str">
        <f t="shared" ca="1" si="27"/>
        <v>-4.83-0.966i</v>
      </c>
      <c r="AM34" t="str">
        <f t="shared" ca="1" si="28"/>
        <v>-1.634+1.368i</v>
      </c>
      <c r="AN34" t="str">
        <f t="shared" ca="1" si="29"/>
        <v>0.657+1.168i</v>
      </c>
      <c r="AO34" t="str">
        <f t="shared" ca="1" si="30"/>
        <v>-0.427-0.287i</v>
      </c>
      <c r="AP34" t="str">
        <f t="shared" ca="1" si="31"/>
        <v>-0.393+0.756i</v>
      </c>
      <c r="AQ34" t="str">
        <f t="shared" ca="1" si="32"/>
        <v>15.732+27.968i</v>
      </c>
      <c r="AR34" t="str">
        <f t="shared" ca="1" si="33"/>
        <v>-20.719-26.867i</v>
      </c>
      <c r="AS34" t="str">
        <f t="shared" ca="1" si="34"/>
        <v>-61.6343+8.9701i</v>
      </c>
      <c r="AT34" t="str">
        <f t="shared" ca="1" si="35"/>
        <v>-0.483-0.861i</v>
      </c>
      <c r="AU34" t="str">
        <f t="shared" ca="1" si="36"/>
        <v>-4.104-0.684i</v>
      </c>
      <c r="AV34" t="str">
        <f t="shared" ca="1" si="37"/>
        <v>1.253+0.917i</v>
      </c>
      <c r="AW34" t="str">
        <f t="shared" ca="1" si="38"/>
        <v>-0.588-0.098i</v>
      </c>
      <c r="AX34" t="str">
        <f t="shared" ca="1" si="39"/>
        <v>-1.62+0.378i</v>
      </c>
      <c r="AY34" t="str">
        <f t="shared" ca="1" si="40"/>
        <v>-2.204+6.042i</v>
      </c>
      <c r="AZ34" t="str">
        <f t="shared" ca="1" si="41"/>
        <v>1.078-6.95i</v>
      </c>
      <c r="BA34" t="str">
        <f t="shared" ca="1" si="42"/>
        <v>-0.0482-4.2778i</v>
      </c>
      <c r="BB34" t="str">
        <f t="shared" ca="1" si="43"/>
        <v>-53.7198</v>
      </c>
      <c r="BC34">
        <f t="shared" ca="1" si="44"/>
        <v>-53.719799999999999</v>
      </c>
    </row>
    <row r="35" spans="16:55">
      <c r="P35">
        <f t="shared" si="5"/>
        <v>-2.5000000000000009</v>
      </c>
      <c r="Q35">
        <f t="shared" ca="1" si="6"/>
        <v>-54.996000000000002</v>
      </c>
      <c r="R35">
        <f t="shared" ca="1" si="7"/>
        <v>0.70000000000000107</v>
      </c>
      <c r="S35">
        <f t="shared" ca="1" si="8"/>
        <v>3.5000000000000009</v>
      </c>
      <c r="T35">
        <f t="shared" ca="1" si="9"/>
        <v>1.5000000000000009</v>
      </c>
      <c r="U35">
        <f t="shared" ca="1" si="10"/>
        <v>4.3000000000000007</v>
      </c>
      <c r="V35" t="str">
        <f t="shared" ca="1" si="11"/>
        <v>22.575</v>
      </c>
      <c r="W35" t="str">
        <f t="shared" ca="1" si="12"/>
        <v>0.217-0.749i</v>
      </c>
      <c r="X35" t="str">
        <f t="shared" ca="1" si="13"/>
        <v>0.217+0.749i</v>
      </c>
      <c r="Y35" t="str">
        <f t="shared" ca="1" si="14"/>
        <v>1.095+5.55111512312578E-17i</v>
      </c>
      <c r="Z35" t="str">
        <f t="shared" ca="1" si="15"/>
        <v>2.975-2.22044604925031E-16i</v>
      </c>
      <c r="AA35" t="str">
        <f t="shared" ca="1" si="16"/>
        <v>4.214</v>
      </c>
      <c r="AB35" t="str">
        <f t="shared" ca="1" si="17"/>
        <v>14.725+1.66533453693773E-16i</v>
      </c>
      <c r="AC35" t="str">
        <f t="shared" ca="1" si="18"/>
        <v>10.3075+1.16573417585641E-16i</v>
      </c>
      <c r="AD35" t="str">
        <f t="shared" ca="1" si="19"/>
        <v>-3.87-5.805i</v>
      </c>
      <c r="AE35" t="str">
        <f t="shared" ca="1" si="20"/>
        <v>-0.553-0.049i</v>
      </c>
      <c r="AF35" t="str">
        <f t="shared" ca="1" si="21"/>
        <v>-1.446+0.013i</v>
      </c>
      <c r="AG35" t="str">
        <f t="shared" ca="1" si="22"/>
        <v>-0.15-0.765000000000001i</v>
      </c>
      <c r="AH35" t="str">
        <f t="shared" ca="1" si="23"/>
        <v>-0.51-0.765i</v>
      </c>
      <c r="AI35" t="str">
        <f t="shared" ca="1" si="24"/>
        <v>-2.107+7.525i</v>
      </c>
      <c r="AJ35" t="str">
        <f t="shared" ca="1" si="25"/>
        <v>-3.102-11.836i</v>
      </c>
      <c r="AK35" t="str">
        <f t="shared" ca="1" si="26"/>
        <v>-12.5136-4.3098i</v>
      </c>
      <c r="AL35" t="str">
        <f t="shared" ca="1" si="27"/>
        <v>-4.515-0.903i</v>
      </c>
      <c r="AM35" t="str">
        <f t="shared" ca="1" si="28"/>
        <v>-1.505+1.26i</v>
      </c>
      <c r="AN35" t="str">
        <f t="shared" ca="1" si="29"/>
        <v>0.657+1.168i</v>
      </c>
      <c r="AO35" t="str">
        <f t="shared" ca="1" si="30"/>
        <v>-0.427-0.287i</v>
      </c>
      <c r="AP35" t="str">
        <f t="shared" ca="1" si="31"/>
        <v>-0.393+0.756i</v>
      </c>
      <c r="AQ35" t="str">
        <f t="shared" ca="1" si="32"/>
        <v>13.545+24.08i</v>
      </c>
      <c r="AR35" t="str">
        <f t="shared" ca="1" si="33"/>
        <v>-18.088-23.024i</v>
      </c>
      <c r="AS35" t="str">
        <f t="shared" ca="1" si="34"/>
        <v>-53.1176+8.2192i</v>
      </c>
      <c r="AT35" t="str">
        <f t="shared" ca="1" si="35"/>
        <v>-0.483-0.861i</v>
      </c>
      <c r="AU35" t="str">
        <f t="shared" ca="1" si="36"/>
        <v>-3.15-0.525i</v>
      </c>
      <c r="AV35" t="str">
        <f t="shared" ca="1" si="37"/>
        <v>1.253+0.917i</v>
      </c>
      <c r="AW35" t="str">
        <f t="shared" ca="1" si="38"/>
        <v>-0.588-0.098i</v>
      </c>
      <c r="AX35" t="str">
        <f t="shared" ca="1" si="39"/>
        <v>-1.35+0.315i</v>
      </c>
      <c r="AY35" t="str">
        <f t="shared" ca="1" si="40"/>
        <v>-2.03+5.565i</v>
      </c>
      <c r="AZ35" t="str">
        <f t="shared" ca="1" si="41"/>
        <v>1.588-6.251i</v>
      </c>
      <c r="BA35" t="str">
        <f t="shared" ca="1" si="42"/>
        <v>0.3277-3.9094i</v>
      </c>
      <c r="BB35" t="str">
        <f t="shared" ca="1" si="43"/>
        <v>-54.996+4.44089209850063E-16i</v>
      </c>
      <c r="BC35">
        <f t="shared" ca="1" si="44"/>
        <v>-54.996000000000002</v>
      </c>
    </row>
    <row r="36" spans="16:55">
      <c r="P36">
        <f t="shared" si="5"/>
        <v>-2.2000000000000011</v>
      </c>
      <c r="Q36">
        <f t="shared" ca="1" si="6"/>
        <v>-51.613799999999998</v>
      </c>
      <c r="R36">
        <f t="shared" ca="1" si="7"/>
        <v>0.40000000000000124</v>
      </c>
      <c r="S36">
        <f t="shared" ca="1" si="8"/>
        <v>3.2000000000000011</v>
      </c>
      <c r="T36">
        <f t="shared" ca="1" si="9"/>
        <v>1.2000000000000011</v>
      </c>
      <c r="U36">
        <f t="shared" ca="1" si="10"/>
        <v>4.0000000000000009</v>
      </c>
      <c r="V36" t="str">
        <f t="shared" ca="1" si="11"/>
        <v>15.36</v>
      </c>
      <c r="W36" t="str">
        <f t="shared" ca="1" si="12"/>
        <v>0.217-0.749i</v>
      </c>
      <c r="X36" t="str">
        <f t="shared" ca="1" si="13"/>
        <v>0.217+0.749i</v>
      </c>
      <c r="Y36" t="str">
        <f t="shared" ca="1" si="14"/>
        <v>0.876000000000001</v>
      </c>
      <c r="Z36" t="str">
        <f t="shared" ca="1" si="15"/>
        <v>2.72</v>
      </c>
      <c r="AA36" t="str">
        <f t="shared" ca="1" si="16"/>
        <v>3.92</v>
      </c>
      <c r="AB36" t="str">
        <f t="shared" ca="1" si="17"/>
        <v>8.278</v>
      </c>
      <c r="AC36" t="str">
        <f t="shared" ca="1" si="18"/>
        <v>3.31120000000001</v>
      </c>
      <c r="AD36" t="str">
        <f t="shared" ca="1" si="19"/>
        <v>-2.88-4.32i</v>
      </c>
      <c r="AE36" t="str">
        <f t="shared" ca="1" si="20"/>
        <v>-0.553-0.049i</v>
      </c>
      <c r="AF36" t="str">
        <f t="shared" ca="1" si="21"/>
        <v>-1.446+0.013i</v>
      </c>
      <c r="AG36" t="str">
        <f t="shared" ca="1" si="22"/>
        <v>-0.12-0.612000000000001i</v>
      </c>
      <c r="AH36" t="str">
        <f t="shared" ca="1" si="23"/>
        <v>-0.51-0.765i</v>
      </c>
      <c r="AI36" t="str">
        <f t="shared" ca="1" si="24"/>
        <v>-1.96+7i</v>
      </c>
      <c r="AJ36" t="str">
        <f t="shared" ca="1" si="25"/>
        <v>-2.289-9.979i</v>
      </c>
      <c r="AK36" t="str">
        <f t="shared" ca="1" si="26"/>
        <v>-10.3545-3.9273i</v>
      </c>
      <c r="AL36" t="str">
        <f t="shared" ca="1" si="27"/>
        <v>-4.2-0.84i</v>
      </c>
      <c r="AM36" t="str">
        <f t="shared" ca="1" si="28"/>
        <v>-1.376+1.152i</v>
      </c>
      <c r="AN36" t="str">
        <f t="shared" ca="1" si="29"/>
        <v>0.657+1.168i</v>
      </c>
      <c r="AO36" t="str">
        <f t="shared" ca="1" si="30"/>
        <v>-0.427-0.287i</v>
      </c>
      <c r="AP36" t="str">
        <f t="shared" ca="1" si="31"/>
        <v>-0.393+0.756i</v>
      </c>
      <c r="AQ36" t="str">
        <f t="shared" ca="1" si="32"/>
        <v>11.52+20.48i</v>
      </c>
      <c r="AR36" t="str">
        <f t="shared" ca="1" si="33"/>
        <v>-15.619-19.469i</v>
      </c>
      <c r="AS36" t="str">
        <f t="shared" ca="1" si="34"/>
        <v>-45.2075+7.4683i</v>
      </c>
      <c r="AT36" t="str">
        <f t="shared" ca="1" si="35"/>
        <v>-0.483-0.861i</v>
      </c>
      <c r="AU36" t="str">
        <f t="shared" ca="1" si="36"/>
        <v>-2.304-0.384000000000001i</v>
      </c>
      <c r="AV36" t="str">
        <f t="shared" ca="1" si="37"/>
        <v>1.253+0.917i</v>
      </c>
      <c r="AW36" t="str">
        <f t="shared" ca="1" si="38"/>
        <v>-0.588-0.098i</v>
      </c>
      <c r="AX36" t="str">
        <f t="shared" ca="1" si="39"/>
        <v>-1.08+0.252i</v>
      </c>
      <c r="AY36" t="str">
        <f t="shared" ca="1" si="40"/>
        <v>-1.856+5.088i</v>
      </c>
      <c r="AZ36" t="str">
        <f t="shared" ca="1" si="41"/>
        <v>1.99-5.57i</v>
      </c>
      <c r="BA36" t="str">
        <f t="shared" ca="1" si="42"/>
        <v>0.637-3.541i</v>
      </c>
      <c r="BB36" t="str">
        <f t="shared" ca="1" si="43"/>
        <v>-51.6138+4.44089209850063E-16i</v>
      </c>
      <c r="BC36">
        <f t="shared" ca="1" si="44"/>
        <v>-51.613799999999998</v>
      </c>
    </row>
    <row r="37" spans="16:55">
      <c r="P37">
        <f t="shared" si="5"/>
        <v>-1.900000000000001</v>
      </c>
      <c r="Q37">
        <f t="shared" ca="1" si="6"/>
        <v>-45.095999999999997</v>
      </c>
      <c r="R37">
        <f t="shared" ca="1" si="7"/>
        <v>0.1000000000000012</v>
      </c>
      <c r="S37">
        <f t="shared" ca="1" si="8"/>
        <v>2.9000000000000008</v>
      </c>
      <c r="T37">
        <f t="shared" ca="1" si="9"/>
        <v>0.90000000000000102</v>
      </c>
      <c r="U37">
        <f t="shared" ca="1" si="10"/>
        <v>3.7000000000000011</v>
      </c>
      <c r="V37" t="str">
        <f t="shared" ca="1" si="11"/>
        <v>9.65700000000002</v>
      </c>
      <c r="W37" t="str">
        <f t="shared" ca="1" si="12"/>
        <v>0.217-0.749i</v>
      </c>
      <c r="X37" t="str">
        <f t="shared" ca="1" si="13"/>
        <v>0.217+0.749i</v>
      </c>
      <c r="Y37" t="str">
        <f t="shared" ca="1" si="14"/>
        <v>0.657000000000001</v>
      </c>
      <c r="Z37" t="str">
        <f t="shared" ca="1" si="15"/>
        <v>2.465</v>
      </c>
      <c r="AA37" t="str">
        <f t="shared" ca="1" si="16"/>
        <v>3.626</v>
      </c>
      <c r="AB37" t="str">
        <f t="shared" ca="1" si="17"/>
        <v>3.343</v>
      </c>
      <c r="AC37" t="str">
        <f t="shared" ca="1" si="18"/>
        <v>0.334300000000004</v>
      </c>
      <c r="AD37" t="str">
        <f t="shared" ca="1" si="19"/>
        <v>-1.998-2.997i</v>
      </c>
      <c r="AE37" t="str">
        <f t="shared" ca="1" si="20"/>
        <v>-0.553-0.049i</v>
      </c>
      <c r="AF37" t="str">
        <f t="shared" ca="1" si="21"/>
        <v>-1.446+0.013i</v>
      </c>
      <c r="AG37" t="str">
        <f t="shared" ca="1" si="22"/>
        <v>-0.0900000000000001-0.459000000000001i</v>
      </c>
      <c r="AH37" t="str">
        <f t="shared" ca="1" si="23"/>
        <v>-0.51-0.765i</v>
      </c>
      <c r="AI37" t="str">
        <f t="shared" ca="1" si="24"/>
        <v>-1.813+6.475i</v>
      </c>
      <c r="AJ37" t="str">
        <f t="shared" ca="1" si="25"/>
        <v>-1.584-8.284i</v>
      </c>
      <c r="AK37" t="str">
        <f t="shared" ca="1" si="26"/>
        <v>-8.406-3.5448i</v>
      </c>
      <c r="AL37" t="str">
        <f t="shared" ca="1" si="27"/>
        <v>-3.885-0.777i</v>
      </c>
      <c r="AM37" t="str">
        <f t="shared" ca="1" si="28"/>
        <v>-1.247+1.044i</v>
      </c>
      <c r="AN37" t="str">
        <f t="shared" ca="1" si="29"/>
        <v>0.657+1.168i</v>
      </c>
      <c r="AO37" t="str">
        <f t="shared" ca="1" si="30"/>
        <v>-0.427-0.287i</v>
      </c>
      <c r="AP37" t="str">
        <f t="shared" ca="1" si="31"/>
        <v>-0.393+0.756i</v>
      </c>
      <c r="AQ37" t="str">
        <f t="shared" ca="1" si="32"/>
        <v>9.65700000000001+17.168i</v>
      </c>
      <c r="AR37" t="str">
        <f t="shared" ca="1" si="33"/>
        <v>-13.312-16.202i</v>
      </c>
      <c r="AS37" t="str">
        <f t="shared" ca="1" si="34"/>
        <v>-37.904+6.7174i</v>
      </c>
      <c r="AT37" t="str">
        <f t="shared" ca="1" si="35"/>
        <v>-0.483-0.861i</v>
      </c>
      <c r="AU37" t="str">
        <f t="shared" ca="1" si="36"/>
        <v>-1.566-0.261i</v>
      </c>
      <c r="AV37" t="str">
        <f t="shared" ca="1" si="37"/>
        <v>1.253+0.917i</v>
      </c>
      <c r="AW37" t="str">
        <f t="shared" ca="1" si="38"/>
        <v>-0.588-0.098i</v>
      </c>
      <c r="AX37" t="str">
        <f t="shared" ca="1" si="39"/>
        <v>-0.810000000000001+0.189i</v>
      </c>
      <c r="AY37" t="str">
        <f t="shared" ca="1" si="40"/>
        <v>-1.682+4.611i</v>
      </c>
      <c r="AZ37" t="str">
        <f t="shared" ca="1" si="41"/>
        <v>2.284-4.907i</v>
      </c>
      <c r="BA37" t="str">
        <f t="shared" ca="1" si="42"/>
        <v>0.8797-3.1726i</v>
      </c>
      <c r="BB37" t="str">
        <f t="shared" ca="1" si="43"/>
        <v>-45.096-4.44089209850063E-16i</v>
      </c>
      <c r="BC37">
        <f t="shared" ca="1" si="44"/>
        <v>-45.095999999999997</v>
      </c>
    </row>
    <row r="38" spans="16:55">
      <c r="P38">
        <f t="shared" si="5"/>
        <v>-1.600000000000001</v>
      </c>
      <c r="Q38">
        <f t="shared" ca="1" si="6"/>
        <v>-36.771000000000001</v>
      </c>
      <c r="R38">
        <f t="shared" ca="1" si="7"/>
        <v>-0.19999999999999885</v>
      </c>
      <c r="S38">
        <f t="shared" ca="1" si="8"/>
        <v>2.600000000000001</v>
      </c>
      <c r="T38">
        <f t="shared" ca="1" si="9"/>
        <v>0.60000000000000098</v>
      </c>
      <c r="U38">
        <f t="shared" ca="1" si="10"/>
        <v>3.4000000000000008</v>
      </c>
      <c r="V38" t="str">
        <f t="shared" ca="1" si="11"/>
        <v>5.30400000000001</v>
      </c>
      <c r="W38" t="str">
        <f t="shared" ca="1" si="12"/>
        <v>0.217-0.749i</v>
      </c>
      <c r="X38" t="str">
        <f t="shared" ca="1" si="13"/>
        <v>0.217+0.749i</v>
      </c>
      <c r="Y38" t="str">
        <f t="shared" ca="1" si="14"/>
        <v>0.438000000000001</v>
      </c>
      <c r="Z38" t="str">
        <f t="shared" ca="1" si="15"/>
        <v>2.21</v>
      </c>
      <c r="AA38" t="str">
        <f t="shared" ca="1" si="16"/>
        <v>3.332</v>
      </c>
      <c r="AB38" t="str">
        <f t="shared" ca="1" si="17"/>
        <v>-0.24199999999999</v>
      </c>
      <c r="AC38" t="str">
        <f t="shared" ca="1" si="18"/>
        <v>0.0483999999999977</v>
      </c>
      <c r="AD38" t="str">
        <f t="shared" ca="1" si="19"/>
        <v>-1.224-1.836i</v>
      </c>
      <c r="AE38" t="str">
        <f t="shared" ca="1" si="20"/>
        <v>-0.553-0.049i</v>
      </c>
      <c r="AF38" t="str">
        <f t="shared" ca="1" si="21"/>
        <v>-1.446+0.013i</v>
      </c>
      <c r="AG38" t="str">
        <f t="shared" ca="1" si="22"/>
        <v>-0.0600000000000001-0.306i</v>
      </c>
      <c r="AH38" t="str">
        <f t="shared" ca="1" si="23"/>
        <v>-0.51-0.765i</v>
      </c>
      <c r="AI38" t="str">
        <f t="shared" ca="1" si="24"/>
        <v>-1.666+5.95i</v>
      </c>
      <c r="AJ38" t="str">
        <f t="shared" ca="1" si="25"/>
        <v>-0.987-6.751i</v>
      </c>
      <c r="AK38" t="str">
        <f t="shared" ca="1" si="26"/>
        <v>-6.6681-3.1623i</v>
      </c>
      <c r="AL38" t="str">
        <f t="shared" ca="1" si="27"/>
        <v>-3.57-0.714i</v>
      </c>
      <c r="AM38" t="str">
        <f t="shared" ca="1" si="28"/>
        <v>-1.118+0.936i</v>
      </c>
      <c r="AN38" t="str">
        <f t="shared" ca="1" si="29"/>
        <v>0.657+1.168i</v>
      </c>
      <c r="AO38" t="str">
        <f t="shared" ca="1" si="30"/>
        <v>-0.427-0.287i</v>
      </c>
      <c r="AP38" t="str">
        <f t="shared" ca="1" si="31"/>
        <v>-0.393+0.756i</v>
      </c>
      <c r="AQ38" t="str">
        <f t="shared" ca="1" si="32"/>
        <v>7.956+14.144i</v>
      </c>
      <c r="AR38" t="str">
        <f t="shared" ca="1" si="33"/>
        <v>-11.167-13.223i</v>
      </c>
      <c r="AS38" t="str">
        <f t="shared" ca="1" si="34"/>
        <v>-31.2071+5.9665i</v>
      </c>
      <c r="AT38" t="str">
        <f t="shared" ca="1" si="35"/>
        <v>-0.483-0.861i</v>
      </c>
      <c r="AU38" t="str">
        <f t="shared" ca="1" si="36"/>
        <v>-0.936000000000002-0.156i</v>
      </c>
      <c r="AV38" t="str">
        <f t="shared" ca="1" si="37"/>
        <v>1.253+0.917i</v>
      </c>
      <c r="AW38" t="str">
        <f t="shared" ca="1" si="38"/>
        <v>-0.588-0.098i</v>
      </c>
      <c r="AX38" t="str">
        <f t="shared" ca="1" si="39"/>
        <v>-0.540000000000001+0.126i</v>
      </c>
      <c r="AY38" t="str">
        <f t="shared" ca="1" si="40"/>
        <v>-1.508+4.134i</v>
      </c>
      <c r="AZ38" t="str">
        <f t="shared" ca="1" si="41"/>
        <v>2.47-4.262i</v>
      </c>
      <c r="BA38" t="str">
        <f t="shared" ca="1" si="42"/>
        <v>1.0558-2.8042i</v>
      </c>
      <c r="BB38" t="str">
        <f t="shared" ca="1" si="43"/>
        <v>-36.771</v>
      </c>
      <c r="BC38">
        <f t="shared" ca="1" si="44"/>
        <v>-36.771000000000001</v>
      </c>
    </row>
    <row r="39" spans="16:55">
      <c r="P39">
        <f t="shared" si="5"/>
        <v>-1.3000000000000009</v>
      </c>
      <c r="Q39">
        <f t="shared" ca="1" si="6"/>
        <v>-27.7728</v>
      </c>
      <c r="R39">
        <f t="shared" ca="1" si="7"/>
        <v>-0.49999999999999889</v>
      </c>
      <c r="S39">
        <f t="shared" ca="1" si="8"/>
        <v>2.3000000000000007</v>
      </c>
      <c r="T39">
        <f t="shared" ca="1" si="9"/>
        <v>0.30000000000000093</v>
      </c>
      <c r="U39">
        <f t="shared" ca="1" si="10"/>
        <v>3.1000000000000005</v>
      </c>
      <c r="V39" t="str">
        <f t="shared" ca="1" si="11"/>
        <v>2.13900000000001</v>
      </c>
      <c r="W39" t="str">
        <f t="shared" ca="1" si="12"/>
        <v>0.217-0.749i</v>
      </c>
      <c r="X39" t="str">
        <f t="shared" ca="1" si="13"/>
        <v>0.217+0.749i</v>
      </c>
      <c r="Y39" t="str">
        <f t="shared" ca="1" si="14"/>
        <v>0.219000000000001+1.38777878078145E-17i</v>
      </c>
      <c r="Z39" t="str">
        <f t="shared" ca="1" si="15"/>
        <v>1.955</v>
      </c>
      <c r="AA39" t="str">
        <f t="shared" ca="1" si="16"/>
        <v>3.038</v>
      </c>
      <c r="AB39" t="str">
        <f t="shared" ca="1" si="17"/>
        <v>-2.63899999999999-1.38777878078145E-17i</v>
      </c>
      <c r="AC39" t="str">
        <f t="shared" ca="1" si="18"/>
        <v>1.31949999999999+6.93889390390723E-18i</v>
      </c>
      <c r="AD39" t="str">
        <f t="shared" ca="1" si="19"/>
        <v>-0.558000000000002-0.837000000000003i</v>
      </c>
      <c r="AE39" t="str">
        <f t="shared" ca="1" si="20"/>
        <v>-0.553-0.049i</v>
      </c>
      <c r="AF39" t="str">
        <f t="shared" ca="1" si="21"/>
        <v>-1.446+0.013i</v>
      </c>
      <c r="AG39" t="str">
        <f t="shared" ca="1" si="22"/>
        <v>-0.0300000000000001-0.153i</v>
      </c>
      <c r="AH39" t="str">
        <f t="shared" ca="1" si="23"/>
        <v>-0.51-0.765i</v>
      </c>
      <c r="AI39" t="str">
        <f t="shared" ca="1" si="24"/>
        <v>-1.519+5.425i</v>
      </c>
      <c r="AJ39" t="str">
        <f t="shared" ca="1" si="25"/>
        <v>-0.498-5.38i</v>
      </c>
      <c r="AK39" t="str">
        <f t="shared" ca="1" si="26"/>
        <v>-5.1408-2.7798i</v>
      </c>
      <c r="AL39" t="str">
        <f t="shared" ca="1" si="27"/>
        <v>-3.255-0.651i</v>
      </c>
      <c r="AM39" t="str">
        <f t="shared" ca="1" si="28"/>
        <v>-0.989+0.828i</v>
      </c>
      <c r="AN39" t="str">
        <f t="shared" ca="1" si="29"/>
        <v>0.657+1.168i</v>
      </c>
      <c r="AO39" t="str">
        <f t="shared" ca="1" si="30"/>
        <v>-0.427-0.287i</v>
      </c>
      <c r="AP39" t="str">
        <f t="shared" ca="1" si="31"/>
        <v>-0.393+0.756i</v>
      </c>
      <c r="AQ39" t="str">
        <f t="shared" ca="1" si="32"/>
        <v>6.417+11.408i</v>
      </c>
      <c r="AR39" t="str">
        <f t="shared" ca="1" si="33"/>
        <v>-9.184-10.532i</v>
      </c>
      <c r="AS39" t="str">
        <f t="shared" ca="1" si="34"/>
        <v>-25.1168+5.2156i</v>
      </c>
      <c r="AT39" t="str">
        <f t="shared" ca="1" si="35"/>
        <v>-0.483-0.861i</v>
      </c>
      <c r="AU39" t="str">
        <f t="shared" ca="1" si="36"/>
        <v>-0.414000000000001-0.0690000000000002i</v>
      </c>
      <c r="AV39" t="str">
        <f t="shared" ca="1" si="37"/>
        <v>1.253+0.917i</v>
      </c>
      <c r="AW39" t="str">
        <f t="shared" ca="1" si="38"/>
        <v>-0.588-0.098i</v>
      </c>
      <c r="AX39" t="str">
        <f t="shared" ca="1" si="39"/>
        <v>-0.270000000000001+0.0630000000000002i</v>
      </c>
      <c r="AY39" t="str">
        <f t="shared" ca="1" si="40"/>
        <v>-1.334+3.657i</v>
      </c>
      <c r="AZ39" t="str">
        <f t="shared" ca="1" si="41"/>
        <v>2.548-3.635i</v>
      </c>
      <c r="BA39" t="str">
        <f t="shared" ca="1" si="42"/>
        <v>1.1653-2.4358i</v>
      </c>
      <c r="BB39" t="str">
        <f t="shared" ca="1" si="43"/>
        <v>-27.7728+4.44089209850063E-16i</v>
      </c>
      <c r="BC39">
        <f t="shared" ca="1" si="44"/>
        <v>-27.7728</v>
      </c>
    </row>
    <row r="40" spans="16:55">
      <c r="P40">
        <f t="shared" si="5"/>
        <v>-1.0000000000000009</v>
      </c>
      <c r="Q40">
        <f t="shared" ca="1" si="6"/>
        <v>-19.041</v>
      </c>
      <c r="R40">
        <f t="shared" ca="1" si="7"/>
        <v>-0.79999999999999893</v>
      </c>
      <c r="S40">
        <f t="shared" ca="1" si="8"/>
        <v>2.0000000000000009</v>
      </c>
      <c r="T40">
        <f t="shared" ca="1" si="9"/>
        <v>0</v>
      </c>
      <c r="U40">
        <f t="shared" ca="1" si="10"/>
        <v>2.8000000000000007</v>
      </c>
      <c r="V40" t="str">
        <f t="shared" ca="1" si="11"/>
        <v>0</v>
      </c>
      <c r="W40" t="str">
        <f t="shared" ca="1" si="12"/>
        <v>0.217-0.749i</v>
      </c>
      <c r="X40" t="str">
        <f t="shared" ca="1" si="13"/>
        <v>0.217+0.749i</v>
      </c>
      <c r="Y40" t="str">
        <f t="shared" ca="1" si="14"/>
        <v>0</v>
      </c>
      <c r="Z40" t="str">
        <f t="shared" ca="1" si="15"/>
        <v>1.7-1.11022302462516E-16i</v>
      </c>
      <c r="AA40" t="str">
        <f t="shared" ca="1" si="16"/>
        <v>2.744</v>
      </c>
      <c r="AB40" t="str">
        <f t="shared" ca="1" si="17"/>
        <v>-4.01+1.11022302462516E-16i</v>
      </c>
      <c r="AC40" t="str">
        <f t="shared" ca="1" si="18"/>
        <v>3.208-8.88178419700127E-17i</v>
      </c>
      <c r="AD40" t="str">
        <f t="shared" ca="1" si="19"/>
        <v>0</v>
      </c>
      <c r="AE40" t="str">
        <f t="shared" ca="1" si="20"/>
        <v>-0.553-0.049i</v>
      </c>
      <c r="AF40" t="str">
        <f t="shared" ca="1" si="21"/>
        <v>-1.446+0.013i</v>
      </c>
      <c r="AG40" t="str">
        <f t="shared" ca="1" si="22"/>
        <v>0</v>
      </c>
      <c r="AH40" t="str">
        <f t="shared" ca="1" si="23"/>
        <v>-0.51-0.765i</v>
      </c>
      <c r="AI40" t="str">
        <f t="shared" ca="1" si="24"/>
        <v>-1.372+4.9i</v>
      </c>
      <c r="AJ40" t="str">
        <f t="shared" ca="1" si="25"/>
        <v>-0.117-4.171i</v>
      </c>
      <c r="AK40" t="str">
        <f t="shared" ca="1" si="26"/>
        <v>-3.8241-2.3973i</v>
      </c>
      <c r="AL40" t="str">
        <f t="shared" ca="1" si="27"/>
        <v>-2.94-0.588i</v>
      </c>
      <c r="AM40" t="str">
        <f t="shared" ca="1" si="28"/>
        <v>-0.86+0.72i</v>
      </c>
      <c r="AN40" t="str">
        <f t="shared" ca="1" si="29"/>
        <v>0.657+1.168i</v>
      </c>
      <c r="AO40" t="str">
        <f t="shared" ca="1" si="30"/>
        <v>-0.427-0.287i</v>
      </c>
      <c r="AP40" t="str">
        <f t="shared" ca="1" si="31"/>
        <v>-0.393+0.756i</v>
      </c>
      <c r="AQ40" t="str">
        <f t="shared" ca="1" si="32"/>
        <v>5.04+8.96000000000001i</v>
      </c>
      <c r="AR40" t="str">
        <f t="shared" ca="1" si="33"/>
        <v>-7.363-8.12900000000001i</v>
      </c>
      <c r="AS40" t="str">
        <f t="shared" ca="1" si="34"/>
        <v>-19.6331+4.46469999999999i</v>
      </c>
      <c r="AT40" t="str">
        <f t="shared" ca="1" si="35"/>
        <v>-0.483-0.861i</v>
      </c>
      <c r="AU40" t="str">
        <f t="shared" ca="1" si="36"/>
        <v>0</v>
      </c>
      <c r="AV40" t="str">
        <f t="shared" ca="1" si="37"/>
        <v>1.253+0.917i</v>
      </c>
      <c r="AW40" t="str">
        <f t="shared" ca="1" si="38"/>
        <v>-0.588-0.098i</v>
      </c>
      <c r="AX40" t="str">
        <f t="shared" ca="1" si="39"/>
        <v>0</v>
      </c>
      <c r="AY40" t="str">
        <f t="shared" ca="1" si="40"/>
        <v>-1.16+3.18i</v>
      </c>
      <c r="AZ40" t="str">
        <f t="shared" ca="1" si="41"/>
        <v>2.518-3.026i</v>
      </c>
      <c r="BA40" t="str">
        <f t="shared" ca="1" si="42"/>
        <v>1.2082-2.0674i</v>
      </c>
      <c r="BB40" t="str">
        <f t="shared" ca="1" si="43"/>
        <v>-19.041-1.02140518265514E-14i</v>
      </c>
      <c r="BC40">
        <f t="shared" ca="1" si="44"/>
        <v>-19.041</v>
      </c>
    </row>
    <row r="41" spans="16:55">
      <c r="P41">
        <f t="shared" si="5"/>
        <v>-0.70000000000000084</v>
      </c>
      <c r="Q41">
        <f t="shared" ca="1" si="6"/>
        <v>-11.3208</v>
      </c>
      <c r="R41">
        <f t="shared" ca="1" si="7"/>
        <v>-1.099999999999999</v>
      </c>
      <c r="S41">
        <f t="shared" ca="1" si="8"/>
        <v>1.7000000000000006</v>
      </c>
      <c r="T41">
        <f t="shared" ca="1" si="9"/>
        <v>-0.29999999999999916</v>
      </c>
      <c r="U41">
        <f t="shared" ca="1" si="10"/>
        <v>2.5000000000000009</v>
      </c>
      <c r="V41" t="str">
        <f t="shared" ca="1" si="11"/>
        <v>-1.275</v>
      </c>
      <c r="W41" t="str">
        <f t="shared" ca="1" si="12"/>
        <v>0.217-0.749i</v>
      </c>
      <c r="X41" t="str">
        <f t="shared" ca="1" si="13"/>
        <v>0.217+0.749i</v>
      </c>
      <c r="Y41" t="str">
        <f t="shared" ca="1" si="14"/>
        <v>-0.218999999999999</v>
      </c>
      <c r="Z41" t="str">
        <f t="shared" ca="1" si="15"/>
        <v>1.445-1.11022302462516E-16i</v>
      </c>
      <c r="AA41" t="str">
        <f t="shared" ca="1" si="16"/>
        <v>2.45</v>
      </c>
      <c r="AB41" t="str">
        <f t="shared" ca="1" si="17"/>
        <v>-4.517+1.11022302462516E-16i</v>
      </c>
      <c r="AC41" t="str">
        <f t="shared" ca="1" si="18"/>
        <v>4.9687-1.22124532708767E-16i</v>
      </c>
      <c r="AD41" t="str">
        <f t="shared" ca="1" si="19"/>
        <v>0.449999999999999+0.674999999999998i</v>
      </c>
      <c r="AE41" t="str">
        <f t="shared" ca="1" si="20"/>
        <v>-0.553-0.049i</v>
      </c>
      <c r="AF41" t="str">
        <f t="shared" ca="1" si="21"/>
        <v>-1.446+0.013i</v>
      </c>
      <c r="AG41" t="str">
        <f t="shared" ca="1" si="22"/>
        <v>0.0299999999999999+0.153i</v>
      </c>
      <c r="AH41" t="str">
        <f t="shared" ca="1" si="23"/>
        <v>-0.51-0.765i</v>
      </c>
      <c r="AI41" t="str">
        <f t="shared" ca="1" si="24"/>
        <v>-1.225+4.375i</v>
      </c>
      <c r="AJ41" t="str">
        <f t="shared" ca="1" si="25"/>
        <v>0.156-3.124i</v>
      </c>
      <c r="AK41" t="str">
        <f t="shared" ca="1" si="26"/>
        <v>-2.718-2.0148i</v>
      </c>
      <c r="AL41" t="str">
        <f t="shared" ca="1" si="27"/>
        <v>-2.625-0.525i</v>
      </c>
      <c r="AM41" t="str">
        <f t="shared" ca="1" si="28"/>
        <v>-0.731+0.612i</v>
      </c>
      <c r="AN41" t="str">
        <f t="shared" ca="1" si="29"/>
        <v>0.657+1.168i</v>
      </c>
      <c r="AO41" t="str">
        <f t="shared" ca="1" si="30"/>
        <v>-0.427-0.287i</v>
      </c>
      <c r="AP41" t="str">
        <f t="shared" ca="1" si="31"/>
        <v>-0.393+0.756i</v>
      </c>
      <c r="AQ41" t="str">
        <f t="shared" ca="1" si="32"/>
        <v>3.825+6.80000000000001i</v>
      </c>
      <c r="AR41" t="str">
        <f t="shared" ca="1" si="33"/>
        <v>-5.704-6.01400000000001i</v>
      </c>
      <c r="AS41" t="str">
        <f t="shared" ca="1" si="34"/>
        <v>-14.756+3.71379999999999i</v>
      </c>
      <c r="AT41" t="str">
        <f t="shared" ca="1" si="35"/>
        <v>-0.483-0.861i</v>
      </c>
      <c r="AU41" t="str">
        <f t="shared" ca="1" si="36"/>
        <v>0.305999999999999+0.0509999999999999i</v>
      </c>
      <c r="AV41" t="str">
        <f t="shared" ca="1" si="37"/>
        <v>1.253+0.917i</v>
      </c>
      <c r="AW41" t="str">
        <f t="shared" ca="1" si="38"/>
        <v>-0.588-0.098i</v>
      </c>
      <c r="AX41" t="str">
        <f t="shared" ca="1" si="39"/>
        <v>0.269999999999999-0.0629999999999998i</v>
      </c>
      <c r="AY41" t="str">
        <f t="shared" ca="1" si="40"/>
        <v>-0.986+2.703i</v>
      </c>
      <c r="AZ41" t="str">
        <f t="shared" ca="1" si="41"/>
        <v>2.38-2.435i</v>
      </c>
      <c r="BA41" t="str">
        <f t="shared" ca="1" si="42"/>
        <v>1.1845-1.699i</v>
      </c>
      <c r="BB41" t="str">
        <f t="shared" ca="1" si="43"/>
        <v>-11.3208-9.99200722162641E-15i</v>
      </c>
      <c r="BC41">
        <f t="shared" ca="1" si="44"/>
        <v>-11.3208</v>
      </c>
    </row>
    <row r="42" spans="16:55">
      <c r="P42">
        <f t="shared" si="5"/>
        <v>-0.40000000000000085</v>
      </c>
      <c r="Q42">
        <f t="shared" ca="1" si="6"/>
        <v>-5.1630000000000003</v>
      </c>
      <c r="R42">
        <f t="shared" ca="1" si="7"/>
        <v>-1.399999999999999</v>
      </c>
      <c r="S42">
        <f t="shared" ca="1" si="8"/>
        <v>1.4000000000000008</v>
      </c>
      <c r="T42">
        <f t="shared" ca="1" si="9"/>
        <v>-0.5999999999999992</v>
      </c>
      <c r="U42">
        <f t="shared" ca="1" si="10"/>
        <v>2.2000000000000006</v>
      </c>
      <c r="V42" t="str">
        <f t="shared" ca="1" si="11"/>
        <v>-1.848</v>
      </c>
      <c r="W42" t="str">
        <f t="shared" ca="1" si="12"/>
        <v>0.217-0.749i</v>
      </c>
      <c r="X42" t="str">
        <f t="shared" ca="1" si="13"/>
        <v>0.217+0.749i</v>
      </c>
      <c r="Y42" t="str">
        <f t="shared" ca="1" si="14"/>
        <v>-0.437999999999999</v>
      </c>
      <c r="Z42" t="str">
        <f t="shared" ca="1" si="15"/>
        <v>1.19</v>
      </c>
      <c r="AA42" t="str">
        <f t="shared" ca="1" si="16"/>
        <v>2.156</v>
      </c>
      <c r="AB42" t="str">
        <f t="shared" ca="1" si="17"/>
        <v>-4.322</v>
      </c>
      <c r="AC42" t="str">
        <f t="shared" ca="1" si="18"/>
        <v>6.0508</v>
      </c>
      <c r="AD42" t="str">
        <f t="shared" ca="1" si="19"/>
        <v>0.791999999999999+1.188i</v>
      </c>
      <c r="AE42" t="str">
        <f t="shared" ca="1" si="20"/>
        <v>-0.553-0.049i</v>
      </c>
      <c r="AF42" t="str">
        <f t="shared" ca="1" si="21"/>
        <v>-1.446+0.013i</v>
      </c>
      <c r="AG42" t="str">
        <f t="shared" ca="1" si="22"/>
        <v>0.0599999999999999+0.306i</v>
      </c>
      <c r="AH42" t="str">
        <f t="shared" ca="1" si="23"/>
        <v>-0.51-0.765i</v>
      </c>
      <c r="AI42" t="str">
        <f t="shared" ca="1" si="24"/>
        <v>-1.078+3.85i</v>
      </c>
      <c r="AJ42" t="str">
        <f t="shared" ca="1" si="25"/>
        <v>0.321-2.239i</v>
      </c>
      <c r="AK42" t="str">
        <f t="shared" ca="1" si="26"/>
        <v>-1.8225-1.6323i</v>
      </c>
      <c r="AL42" t="str">
        <f t="shared" ca="1" si="27"/>
        <v>-2.31-0.462i</v>
      </c>
      <c r="AM42" t="str">
        <f t="shared" ca="1" si="28"/>
        <v>-0.602+0.504i</v>
      </c>
      <c r="AN42" t="str">
        <f t="shared" ca="1" si="29"/>
        <v>0.657+1.168i</v>
      </c>
      <c r="AO42" t="str">
        <f t="shared" ca="1" si="30"/>
        <v>-0.427-0.287i</v>
      </c>
      <c r="AP42" t="str">
        <f t="shared" ca="1" si="31"/>
        <v>-0.393+0.756i</v>
      </c>
      <c r="AQ42" t="str">
        <f t="shared" ca="1" si="32"/>
        <v>2.772+4.928i</v>
      </c>
      <c r="AR42" t="str">
        <f t="shared" ca="1" si="33"/>
        <v>-4.207-4.187i</v>
      </c>
      <c r="AS42" t="str">
        <f t="shared" ca="1" si="34"/>
        <v>-10.4855+2.9629i</v>
      </c>
      <c r="AT42" t="str">
        <f t="shared" ca="1" si="35"/>
        <v>-0.483-0.861i</v>
      </c>
      <c r="AU42" t="str">
        <f t="shared" ca="1" si="36"/>
        <v>0.504+0.0839999999999999i</v>
      </c>
      <c r="AV42" t="str">
        <f t="shared" ca="1" si="37"/>
        <v>1.253+0.917i</v>
      </c>
      <c r="AW42" t="str">
        <f t="shared" ca="1" si="38"/>
        <v>-0.588-0.098i</v>
      </c>
      <c r="AX42" t="str">
        <f t="shared" ca="1" si="39"/>
        <v>0.539999999999999-0.126i</v>
      </c>
      <c r="AY42" t="str">
        <f t="shared" ca="1" si="40"/>
        <v>-0.812000000000001+2.226i</v>
      </c>
      <c r="AZ42" t="str">
        <f t="shared" ca="1" si="41"/>
        <v>2.134-1.862i</v>
      </c>
      <c r="BA42" t="str">
        <f t="shared" ca="1" si="42"/>
        <v>1.0942-1.3306i</v>
      </c>
      <c r="BB42" t="str">
        <f t="shared" ca="1" si="43"/>
        <v>-5.163-2.22044604925031E-16i</v>
      </c>
      <c r="BC42">
        <f t="shared" ca="1" si="44"/>
        <v>-5.1630000000000003</v>
      </c>
    </row>
    <row r="43" spans="16:55">
      <c r="P43">
        <f t="shared" si="5"/>
        <v>-0.10000000000000087</v>
      </c>
      <c r="Q43">
        <f t="shared" ca="1" si="6"/>
        <v>-0.92400000000000004</v>
      </c>
      <c r="R43">
        <f t="shared" ca="1" si="7"/>
        <v>-1.6999999999999988</v>
      </c>
      <c r="S43">
        <f t="shared" ca="1" si="8"/>
        <v>1.1000000000000008</v>
      </c>
      <c r="T43">
        <f t="shared" ca="1" si="9"/>
        <v>-0.89999999999999913</v>
      </c>
      <c r="U43">
        <f t="shared" ca="1" si="10"/>
        <v>1.9000000000000008</v>
      </c>
      <c r="V43" t="str">
        <f t="shared" ca="1" si="11"/>
        <v>-1.881</v>
      </c>
      <c r="W43" t="str">
        <f t="shared" ca="1" si="12"/>
        <v>0.217-0.749i</v>
      </c>
      <c r="X43" t="str">
        <f t="shared" ca="1" si="13"/>
        <v>0.217+0.749i</v>
      </c>
      <c r="Y43" t="str">
        <f t="shared" ca="1" si="14"/>
        <v>-0.656999999999999+2.77555756156289E-17i</v>
      </c>
      <c r="Z43" t="str">
        <f t="shared" ca="1" si="15"/>
        <v>0.935+5.55111512312578E-17i</v>
      </c>
      <c r="AA43" t="str">
        <f t="shared" ca="1" si="16"/>
        <v>1.862</v>
      </c>
      <c r="AB43" t="str">
        <f t="shared" ca="1" si="17"/>
        <v>-3.587-8.32667268468867E-17i</v>
      </c>
      <c r="AC43" t="str">
        <f t="shared" ca="1" si="18"/>
        <v>6.0979+1.41553435639707E-16i</v>
      </c>
      <c r="AD43" t="str">
        <f t="shared" ca="1" si="19"/>
        <v>1.026+1.539i</v>
      </c>
      <c r="AE43" t="str">
        <f t="shared" ca="1" si="20"/>
        <v>-0.553-0.049i</v>
      </c>
      <c r="AF43" t="str">
        <f t="shared" ca="1" si="21"/>
        <v>-1.446+0.013i</v>
      </c>
      <c r="AG43" t="str">
        <f t="shared" ca="1" si="22"/>
        <v>0.0899999999999999+0.459i</v>
      </c>
      <c r="AH43" t="str">
        <f t="shared" ca="1" si="23"/>
        <v>-0.51-0.765i</v>
      </c>
      <c r="AI43" t="str">
        <f t="shared" ca="1" si="24"/>
        <v>-0.931+3.325i</v>
      </c>
      <c r="AJ43" t="str">
        <f t="shared" ca="1" si="25"/>
        <v>0.378-1.516i</v>
      </c>
      <c r="AK43" t="str">
        <f t="shared" ca="1" si="26"/>
        <v>-1.1376-1.2498i</v>
      </c>
      <c r="AL43" t="str">
        <f t="shared" ca="1" si="27"/>
        <v>-1.995-0.399i</v>
      </c>
      <c r="AM43" t="str">
        <f t="shared" ca="1" si="28"/>
        <v>-0.473+0.396i</v>
      </c>
      <c r="AN43" t="str">
        <f t="shared" ca="1" si="29"/>
        <v>0.657+1.168i</v>
      </c>
      <c r="AO43" t="str">
        <f t="shared" ca="1" si="30"/>
        <v>-0.427-0.287i</v>
      </c>
      <c r="AP43" t="str">
        <f t="shared" ca="1" si="31"/>
        <v>-0.393+0.756i</v>
      </c>
      <c r="AQ43" t="str">
        <f t="shared" ca="1" si="32"/>
        <v>1.881+3.344i</v>
      </c>
      <c r="AR43" t="str">
        <f t="shared" ca="1" si="33"/>
        <v>-2.872-2.648i</v>
      </c>
      <c r="AS43" t="str">
        <f t="shared" ca="1" si="34"/>
        <v>-6.8216+2.212i</v>
      </c>
      <c r="AT43" t="str">
        <f t="shared" ca="1" si="35"/>
        <v>-0.483-0.861i</v>
      </c>
      <c r="AU43" t="str">
        <f t="shared" ca="1" si="36"/>
        <v>0.594+0.099i</v>
      </c>
      <c r="AV43" t="str">
        <f t="shared" ca="1" si="37"/>
        <v>1.253+0.917i</v>
      </c>
      <c r="AW43" t="str">
        <f t="shared" ca="1" si="38"/>
        <v>-0.588-0.098i</v>
      </c>
      <c r="AX43" t="str">
        <f t="shared" ca="1" si="39"/>
        <v>0.809999999999999-0.189i</v>
      </c>
      <c r="AY43" t="str">
        <f t="shared" ca="1" si="40"/>
        <v>-0.638+1.749i</v>
      </c>
      <c r="AZ43" t="str">
        <f t="shared" ca="1" si="41"/>
        <v>1.78-1.307i</v>
      </c>
      <c r="BA43" t="str">
        <f t="shared" ca="1" si="42"/>
        <v>0.9373-0.9622i</v>
      </c>
      <c r="BB43" t="str">
        <f t="shared" ca="1" si="43"/>
        <v>-0.924+3.33066907387547E-16i</v>
      </c>
      <c r="BC43">
        <f t="shared" ca="1" si="44"/>
        <v>-0.92400000000000004</v>
      </c>
    </row>
    <row r="44" spans="16:55">
      <c r="P44">
        <f t="shared" si="5"/>
        <v>0.19999999999999912</v>
      </c>
      <c r="Q44">
        <f t="shared" ca="1" si="6"/>
        <v>1.2342</v>
      </c>
      <c r="R44">
        <f t="shared" ca="1" si="7"/>
        <v>-1.9999999999999989</v>
      </c>
      <c r="S44">
        <f t="shared" ca="1" si="8"/>
        <v>0.80000000000000071</v>
      </c>
      <c r="T44">
        <f t="shared" ca="1" si="9"/>
        <v>-1.1999999999999991</v>
      </c>
      <c r="U44">
        <f t="shared" ca="1" si="10"/>
        <v>1.6000000000000008</v>
      </c>
      <c r="V44" t="str">
        <f t="shared" ca="1" si="11"/>
        <v>-1.536</v>
      </c>
      <c r="W44" t="str">
        <f t="shared" ca="1" si="12"/>
        <v>0.217-0.749i</v>
      </c>
      <c r="X44" t="str">
        <f t="shared" ca="1" si="13"/>
        <v>0.217+0.749i</v>
      </c>
      <c r="Y44" t="str">
        <f t="shared" ca="1" si="14"/>
        <v>-0.875999999999999</v>
      </c>
      <c r="Z44" t="str">
        <f t="shared" ca="1" si="15"/>
        <v>0.680000000000001</v>
      </c>
      <c r="AA44" t="str">
        <f t="shared" ca="1" si="16"/>
        <v>1.568</v>
      </c>
      <c r="AB44" t="str">
        <f t="shared" ca="1" si="17"/>
        <v>-2.474</v>
      </c>
      <c r="AC44" t="str">
        <f t="shared" ca="1" si="18"/>
        <v>4.948</v>
      </c>
      <c r="AD44" t="str">
        <f t="shared" ca="1" si="19"/>
        <v>1.152+1.728i</v>
      </c>
      <c r="AE44" t="str">
        <f t="shared" ca="1" si="20"/>
        <v>-0.553-0.049i</v>
      </c>
      <c r="AF44" t="str">
        <f t="shared" ca="1" si="21"/>
        <v>-1.446+0.013i</v>
      </c>
      <c r="AG44" t="str">
        <f t="shared" ca="1" si="22"/>
        <v>0.12+0.611999999999999i</v>
      </c>
      <c r="AH44" t="str">
        <f t="shared" ca="1" si="23"/>
        <v>-0.51-0.765i</v>
      </c>
      <c r="AI44" t="str">
        <f t="shared" ca="1" si="24"/>
        <v>-0.784+2.8i</v>
      </c>
      <c r="AJ44" t="str">
        <f t="shared" ca="1" si="25"/>
        <v>0.327-0.955i</v>
      </c>
      <c r="AK44" t="str">
        <f t="shared" ca="1" si="26"/>
        <v>-0.6633-0.8673i</v>
      </c>
      <c r="AL44" t="str">
        <f t="shared" ca="1" si="27"/>
        <v>-1.68-0.336i</v>
      </c>
      <c r="AM44" t="str">
        <f t="shared" ca="1" si="28"/>
        <v>-0.344+0.288i</v>
      </c>
      <c r="AN44" t="str">
        <f t="shared" ca="1" si="29"/>
        <v>0.657+1.168i</v>
      </c>
      <c r="AO44" t="str">
        <f t="shared" ca="1" si="30"/>
        <v>-0.427-0.287i</v>
      </c>
      <c r="AP44" t="str">
        <f t="shared" ca="1" si="31"/>
        <v>-0.393+0.756i</v>
      </c>
      <c r="AQ44" t="str">
        <f t="shared" ca="1" si="32"/>
        <v>1.152+2.048i</v>
      </c>
      <c r="AR44" t="str">
        <f t="shared" ca="1" si="33"/>
        <v>-1.699-1.397i</v>
      </c>
      <c r="AS44" t="str">
        <f t="shared" ca="1" si="34"/>
        <v>-3.7643+1.4611i</v>
      </c>
      <c r="AT44" t="str">
        <f t="shared" ca="1" si="35"/>
        <v>-0.483-0.861i</v>
      </c>
      <c r="AU44" t="str">
        <f t="shared" ca="1" si="36"/>
        <v>0.576+0.096i</v>
      </c>
      <c r="AV44" t="str">
        <f t="shared" ca="1" si="37"/>
        <v>1.253+0.917i</v>
      </c>
      <c r="AW44" t="str">
        <f t="shared" ca="1" si="38"/>
        <v>-0.588-0.098i</v>
      </c>
      <c r="AX44" t="str">
        <f t="shared" ca="1" si="39"/>
        <v>1.08-0.252i</v>
      </c>
      <c r="AY44" t="str">
        <f t="shared" ca="1" si="40"/>
        <v>-0.464+1.272i</v>
      </c>
      <c r="AZ44" t="str">
        <f t="shared" ca="1" si="41"/>
        <v>1.318-0.77i</v>
      </c>
      <c r="BA44" t="str">
        <f t="shared" ca="1" si="42"/>
        <v>0.7138-0.5938i</v>
      </c>
      <c r="BB44" t="str">
        <f t="shared" ca="1" si="43"/>
        <v>1.2342+1.11022302462516E-16i</v>
      </c>
      <c r="BC44">
        <f t="shared" ca="1" si="44"/>
        <v>1.2342</v>
      </c>
    </row>
    <row r="45" spans="16:55">
      <c r="P45">
        <f t="shared" si="5"/>
        <v>0.49999999999999911</v>
      </c>
      <c r="Q45">
        <f t="shared" ca="1" si="6"/>
        <v>1.3440000000000001</v>
      </c>
      <c r="R45">
        <f t="shared" ca="1" si="7"/>
        <v>-2.2999999999999989</v>
      </c>
      <c r="S45">
        <f t="shared" ca="1" si="8"/>
        <v>0.50000000000000078</v>
      </c>
      <c r="T45">
        <f t="shared" ca="1" si="9"/>
        <v>-1.4999999999999991</v>
      </c>
      <c r="U45">
        <f t="shared" ca="1" si="10"/>
        <v>1.3000000000000007</v>
      </c>
      <c r="V45" t="str">
        <f t="shared" ca="1" si="11"/>
        <v>-0.975000000000001</v>
      </c>
      <c r="W45" t="str">
        <f t="shared" ca="1" si="12"/>
        <v>0.217-0.749i</v>
      </c>
      <c r="X45" t="str">
        <f t="shared" ca="1" si="13"/>
        <v>0.217+0.749i</v>
      </c>
      <c r="Y45" t="str">
        <f t="shared" ca="1" si="14"/>
        <v>-1.095+5.55111512312578E-17i</v>
      </c>
      <c r="Z45" t="str">
        <f t="shared" ca="1" si="15"/>
        <v>0.425000000000001-2.77555756156289E-17i</v>
      </c>
      <c r="AA45" t="str">
        <f t="shared" ca="1" si="16"/>
        <v>1.274</v>
      </c>
      <c r="AB45" t="str">
        <f t="shared" ca="1" si="17"/>
        <v>-1.145-2.77555756156289E-17i</v>
      </c>
      <c r="AC45" t="str">
        <f t="shared" ca="1" si="18"/>
        <v>2.6335+6.38378239159464E-17i</v>
      </c>
      <c r="AD45" t="str">
        <f t="shared" ca="1" si="19"/>
        <v>1.17+1.755i</v>
      </c>
      <c r="AE45" t="str">
        <f t="shared" ca="1" si="20"/>
        <v>-0.553-0.049i</v>
      </c>
      <c r="AF45" t="str">
        <f t="shared" ca="1" si="21"/>
        <v>-1.446+0.013i</v>
      </c>
      <c r="AG45" t="str">
        <f t="shared" ca="1" si="22"/>
        <v>0.15+0.764999999999999i</v>
      </c>
      <c r="AH45" t="str">
        <f t="shared" ca="1" si="23"/>
        <v>-0.51-0.765i</v>
      </c>
      <c r="AI45" t="str">
        <f t="shared" ca="1" si="24"/>
        <v>-0.637+2.275i</v>
      </c>
      <c r="AJ45" t="str">
        <f t="shared" ca="1" si="25"/>
        <v>0.168-0.556i</v>
      </c>
      <c r="AK45" t="str">
        <f t="shared" ca="1" si="26"/>
        <v>-0.3996-0.4848i</v>
      </c>
      <c r="AL45" t="str">
        <f t="shared" ca="1" si="27"/>
        <v>-1.365-0.273i</v>
      </c>
      <c r="AM45" t="str">
        <f t="shared" ca="1" si="28"/>
        <v>-0.215+0.18i</v>
      </c>
      <c r="AN45" t="str">
        <f t="shared" ca="1" si="29"/>
        <v>0.657+1.168i</v>
      </c>
      <c r="AO45" t="str">
        <f t="shared" ca="1" si="30"/>
        <v>-0.427-0.287i</v>
      </c>
      <c r="AP45" t="str">
        <f t="shared" ca="1" si="31"/>
        <v>-0.393+0.756i</v>
      </c>
      <c r="AQ45" t="str">
        <f t="shared" ca="1" si="32"/>
        <v>0.585000000000001+1.04i</v>
      </c>
      <c r="AR45" t="str">
        <f t="shared" ca="1" si="33"/>
        <v>-0.688000000000001-0.434i</v>
      </c>
      <c r="AS45" t="str">
        <f t="shared" ca="1" si="34"/>
        <v>-1.3136+0.710200000000002i</v>
      </c>
      <c r="AT45" t="str">
        <f t="shared" ca="1" si="35"/>
        <v>-0.483-0.861i</v>
      </c>
      <c r="AU45" t="str">
        <f t="shared" ca="1" si="36"/>
        <v>0.45+0.0750000000000001i</v>
      </c>
      <c r="AV45" t="str">
        <f t="shared" ca="1" si="37"/>
        <v>1.253+0.917i</v>
      </c>
      <c r="AW45" t="str">
        <f t="shared" ca="1" si="38"/>
        <v>-0.588-0.098i</v>
      </c>
      <c r="AX45" t="str">
        <f t="shared" ca="1" si="39"/>
        <v>1.35-0.315i</v>
      </c>
      <c r="AY45" t="str">
        <f t="shared" ca="1" si="40"/>
        <v>-0.29+0.795000000000001i</v>
      </c>
      <c r="AZ45" t="str">
        <f t="shared" ca="1" si="41"/>
        <v>0.748-0.251000000000001i</v>
      </c>
      <c r="BA45" t="str">
        <f t="shared" ca="1" si="42"/>
        <v>0.4237-0.225400000000001i</v>
      </c>
      <c r="BB45" t="str">
        <f t="shared" ca="1" si="43"/>
        <v>1.344+1.11022302462516E-15i</v>
      </c>
      <c r="BC45">
        <f t="shared" ca="1" si="44"/>
        <v>1.3440000000000001</v>
      </c>
    </row>
    <row r="46" spans="16:55">
      <c r="P46">
        <f t="shared" si="5"/>
        <v>0.79999999999999916</v>
      </c>
      <c r="Q46">
        <f t="shared" ca="1" si="6"/>
        <v>-0.36779999999999402</v>
      </c>
      <c r="R46">
        <f t="shared" ca="1" si="7"/>
        <v>-2.5999999999999988</v>
      </c>
      <c r="S46">
        <f t="shared" ca="1" si="8"/>
        <v>0.20000000000000073</v>
      </c>
      <c r="T46">
        <f t="shared" ca="1" si="9"/>
        <v>-1.7999999999999992</v>
      </c>
      <c r="U46">
        <f t="shared" ca="1" si="10"/>
        <v>1.0000000000000007</v>
      </c>
      <c r="V46" t="str">
        <f t="shared" ca="1" si="11"/>
        <v>-0.360000000000001</v>
      </c>
      <c r="W46" t="str">
        <f t="shared" ca="1" si="12"/>
        <v>0.217-0.749i</v>
      </c>
      <c r="X46" t="str">
        <f t="shared" ca="1" si="13"/>
        <v>0.217+0.749i</v>
      </c>
      <c r="Y46" t="str">
        <f t="shared" ca="1" si="14"/>
        <v>-1.314-5.55111512312578E-17i</v>
      </c>
      <c r="Z46" t="str">
        <f t="shared" ca="1" si="15"/>
        <v>0.170000000000001-1.38777878078145E-17i</v>
      </c>
      <c r="AA46" t="str">
        <f t="shared" ca="1" si="16"/>
        <v>0.980000000000001</v>
      </c>
      <c r="AB46" t="str">
        <f t="shared" ca="1" si="17"/>
        <v>0.237999999999997+6.93889390390723E-17i</v>
      </c>
      <c r="AC46" t="str">
        <f t="shared" ca="1" si="18"/>
        <v>-0.618799999999992-1.80411241501588E-16i</v>
      </c>
      <c r="AD46" t="str">
        <f t="shared" ca="1" si="19"/>
        <v>1.08+1.62i</v>
      </c>
      <c r="AE46" t="str">
        <f t="shared" ca="1" si="20"/>
        <v>-0.553-0.049i</v>
      </c>
      <c r="AF46" t="str">
        <f t="shared" ca="1" si="21"/>
        <v>-1.446+0.013i</v>
      </c>
      <c r="AG46" t="str">
        <f t="shared" ca="1" si="22"/>
        <v>0.18+0.918i</v>
      </c>
      <c r="AH46" t="str">
        <f t="shared" ca="1" si="23"/>
        <v>-0.51-0.765i</v>
      </c>
      <c r="AI46" t="str">
        <f t="shared" ca="1" si="24"/>
        <v>-0.49+1.75i</v>
      </c>
      <c r="AJ46" t="str">
        <f t="shared" ca="1" si="25"/>
        <v>-0.0990000000000001-0.319i</v>
      </c>
      <c r="AK46" t="str">
        <f t="shared" ca="1" si="26"/>
        <v>-0.3465-0.1023i</v>
      </c>
      <c r="AL46" t="str">
        <f t="shared" ca="1" si="27"/>
        <v>-1.05-0.21i</v>
      </c>
      <c r="AM46" t="str">
        <f t="shared" ca="1" si="28"/>
        <v>-0.0860000000000003+0.0720000000000003i</v>
      </c>
      <c r="AN46" t="str">
        <f t="shared" ca="1" si="29"/>
        <v>0.657+1.168i</v>
      </c>
      <c r="AO46" t="str">
        <f t="shared" ca="1" si="30"/>
        <v>-0.427-0.287i</v>
      </c>
      <c r="AP46" t="str">
        <f t="shared" ca="1" si="31"/>
        <v>-0.393+0.756i</v>
      </c>
      <c r="AQ46" t="str">
        <f t="shared" ca="1" si="32"/>
        <v>0.180000000000001+0.320000000000001i</v>
      </c>
      <c r="AR46" t="str">
        <f t="shared" ca="1" si="33"/>
        <v>0.160999999999999+0.240999999999999i</v>
      </c>
      <c r="AS46" t="str">
        <f t="shared" ca="1" si="34"/>
        <v>0.530499999999998-0.0406999999999993i</v>
      </c>
      <c r="AT46" t="str">
        <f t="shared" ca="1" si="35"/>
        <v>-0.483-0.861i</v>
      </c>
      <c r="AU46" t="str">
        <f t="shared" ca="1" si="36"/>
        <v>0.216000000000001+0.0360000000000001i</v>
      </c>
      <c r="AV46" t="str">
        <f t="shared" ca="1" si="37"/>
        <v>1.253+0.917i</v>
      </c>
      <c r="AW46" t="str">
        <f t="shared" ca="1" si="38"/>
        <v>-0.588-0.098i</v>
      </c>
      <c r="AX46" t="str">
        <f t="shared" ca="1" si="39"/>
        <v>1.62-0.378i</v>
      </c>
      <c r="AY46" t="str">
        <f t="shared" ca="1" si="40"/>
        <v>-0.116+0.318000000000001i</v>
      </c>
      <c r="AZ46" t="str">
        <f t="shared" ca="1" si="41"/>
        <v>0.070000000000001+0.249999999999999i</v>
      </c>
      <c r="BA46" t="str">
        <f t="shared" ca="1" si="42"/>
        <v>0.0670000000000005+0.142999999999999i</v>
      </c>
      <c r="BB46" t="str">
        <f t="shared" ca="1" si="43"/>
        <v>-0.367799999999994-4.9960036108132E-16i</v>
      </c>
      <c r="BC46">
        <f t="shared" ca="1" si="44"/>
        <v>-0.36779999999999402</v>
      </c>
    </row>
    <row r="47" spans="16:55">
      <c r="P47">
        <f t="shared" si="5"/>
        <v>1.0999999999999992</v>
      </c>
      <c r="Q47">
        <f t="shared" ca="1" si="6"/>
        <v>-3.48</v>
      </c>
      <c r="R47">
        <f t="shared" ca="1" si="7"/>
        <v>-2.899999999999999</v>
      </c>
      <c r="S47">
        <f t="shared" ca="1" si="8"/>
        <v>-9.9999999999999312E-2</v>
      </c>
      <c r="T47">
        <f t="shared" ca="1" si="9"/>
        <v>-2.0999999999999992</v>
      </c>
      <c r="U47">
        <f t="shared" ca="1" si="10"/>
        <v>0.70000000000000062</v>
      </c>
      <c r="V47" t="str">
        <f t="shared" ca="1" si="11"/>
        <v>0.146999999999999</v>
      </c>
      <c r="W47" t="str">
        <f t="shared" ca="1" si="12"/>
        <v>0.217-0.749i</v>
      </c>
      <c r="X47" t="str">
        <f t="shared" ca="1" si="13"/>
        <v>0.217+0.749i</v>
      </c>
      <c r="Y47" t="str">
        <f t="shared" ca="1" si="14"/>
        <v>-1.533+1.11022302462516E-16i</v>
      </c>
      <c r="Z47" t="str">
        <f t="shared" ca="1" si="15"/>
        <v>-0.0849999999999994</v>
      </c>
      <c r="AA47" t="str">
        <f t="shared" ca="1" si="16"/>
        <v>0.686</v>
      </c>
      <c r="AB47" t="str">
        <f t="shared" ca="1" si="17"/>
        <v>1.513-1.11022302462516E-16i</v>
      </c>
      <c r="AC47" t="str">
        <f t="shared" ca="1" si="18"/>
        <v>-4.3877+3.21964677141296E-16i</v>
      </c>
      <c r="AD47" t="str">
        <f t="shared" ca="1" si="19"/>
        <v>0.882+1.323i</v>
      </c>
      <c r="AE47" t="str">
        <f t="shared" ca="1" si="20"/>
        <v>-0.553-0.049i</v>
      </c>
      <c r="AF47" t="str">
        <f t="shared" ca="1" si="21"/>
        <v>-1.446+0.013i</v>
      </c>
      <c r="AG47" t="str">
        <f t="shared" ca="1" si="22"/>
        <v>0.21+1.071i</v>
      </c>
      <c r="AH47" t="str">
        <f t="shared" ca="1" si="23"/>
        <v>-0.51-0.765i</v>
      </c>
      <c r="AI47" t="str">
        <f t="shared" ca="1" si="24"/>
        <v>-0.343+1.225i</v>
      </c>
      <c r="AJ47" t="str">
        <f t="shared" ca="1" si="25"/>
        <v>-0.474-0.244i</v>
      </c>
      <c r="AK47" t="str">
        <f t="shared" ca="1" si="26"/>
        <v>-0.504+0.2802i</v>
      </c>
      <c r="AL47" t="str">
        <f t="shared" ca="1" si="27"/>
        <v>-0.735000000000001-0.147i</v>
      </c>
      <c r="AM47" t="str">
        <f t="shared" ca="1" si="28"/>
        <v>0.0429999999999997-0.0359999999999997i</v>
      </c>
      <c r="AN47" t="str">
        <f t="shared" ca="1" si="29"/>
        <v>0.657+1.168i</v>
      </c>
      <c r="AO47" t="str">
        <f t="shared" ca="1" si="30"/>
        <v>-0.427-0.287i</v>
      </c>
      <c r="AP47" t="str">
        <f t="shared" ca="1" si="31"/>
        <v>-0.393+0.756i</v>
      </c>
      <c r="AQ47" t="str">
        <f t="shared" ca="1" si="32"/>
        <v>-0.0629999999999996-0.111999999999999i</v>
      </c>
      <c r="AR47" t="str">
        <f t="shared" ca="1" si="33"/>
        <v>0.847999999999999+0.627999999999999i</v>
      </c>
      <c r="AS47" t="str">
        <f t="shared" ca="1" si="34"/>
        <v>1.768-0.791599999999999i</v>
      </c>
      <c r="AT47" t="str">
        <f t="shared" ca="1" si="35"/>
        <v>-0.483-0.861i</v>
      </c>
      <c r="AU47" t="str">
        <f t="shared" ca="1" si="36"/>
        <v>-0.125999999999999-0.0209999999999998i</v>
      </c>
      <c r="AV47" t="str">
        <f t="shared" ca="1" si="37"/>
        <v>1.253+0.917i</v>
      </c>
      <c r="AW47" t="str">
        <f t="shared" ca="1" si="38"/>
        <v>-0.588-0.098i</v>
      </c>
      <c r="AX47" t="str">
        <f t="shared" ca="1" si="39"/>
        <v>1.89-0.441i</v>
      </c>
      <c r="AY47" t="str">
        <f t="shared" ca="1" si="40"/>
        <v>0.0579999999999996-0.158999999999999i</v>
      </c>
      <c r="AZ47" t="str">
        <f t="shared" ca="1" si="41"/>
        <v>-0.715999999999999+0.732999999999999i</v>
      </c>
      <c r="BA47" t="str">
        <f t="shared" ca="1" si="42"/>
        <v>-0.356299999999999+0.511399999999999i</v>
      </c>
      <c r="BB47" t="str">
        <f t="shared" ca="1" si="43"/>
        <v>-3.48+3.33066907387547E-16i</v>
      </c>
      <c r="BC47">
        <f t="shared" ca="1" si="44"/>
        <v>-3.48</v>
      </c>
    </row>
    <row r="48" spans="16:55">
      <c r="P48">
        <f t="shared" si="5"/>
        <v>1.3999999999999992</v>
      </c>
      <c r="Q48">
        <f t="shared" ca="1" si="6"/>
        <v>-7.3769999999999998</v>
      </c>
      <c r="R48">
        <f t="shared" ca="1" si="7"/>
        <v>-3.1999999999999993</v>
      </c>
      <c r="S48">
        <f t="shared" ca="1" si="8"/>
        <v>-0.39999999999999936</v>
      </c>
      <c r="T48">
        <f t="shared" ca="1" si="9"/>
        <v>-2.3999999999999995</v>
      </c>
      <c r="U48">
        <f t="shared" ca="1" si="10"/>
        <v>0.40000000000000058</v>
      </c>
      <c r="V48" t="str">
        <f t="shared" ca="1" si="11"/>
        <v>0.384</v>
      </c>
      <c r="W48" t="str">
        <f t="shared" ca="1" si="12"/>
        <v>0.217-0.749i</v>
      </c>
      <c r="X48" t="str">
        <f t="shared" ca="1" si="13"/>
        <v>0.217+0.749i</v>
      </c>
      <c r="Y48" t="str">
        <f t="shared" ca="1" si="14"/>
        <v>-1.752+1.11022302462516E-16i</v>
      </c>
      <c r="Z48" t="str">
        <f t="shared" ca="1" si="15"/>
        <v>-0.339999999999999</v>
      </c>
      <c r="AA48" t="str">
        <f t="shared" ca="1" si="16"/>
        <v>0.392000000000001</v>
      </c>
      <c r="AB48" t="str">
        <f t="shared" ca="1" si="17"/>
        <v>2.518-1.11022302462516E-16i</v>
      </c>
      <c r="AC48" t="str">
        <f t="shared" ca="1" si="18"/>
        <v>-8.0576+3.55271367880051E-16i</v>
      </c>
      <c r="AD48" t="str">
        <f t="shared" ca="1" si="19"/>
        <v>0.576000000000001+0.864000000000001i</v>
      </c>
      <c r="AE48" t="str">
        <f t="shared" ca="1" si="20"/>
        <v>-0.553-0.049i</v>
      </c>
      <c r="AF48" t="str">
        <f t="shared" ca="1" si="21"/>
        <v>-1.446+0.013i</v>
      </c>
      <c r="AG48" t="str">
        <f t="shared" ca="1" si="22"/>
        <v>0.24+1.224i</v>
      </c>
      <c r="AH48" t="str">
        <f t="shared" ca="1" si="23"/>
        <v>-0.51-0.765i</v>
      </c>
      <c r="AI48" t="str">
        <f t="shared" ca="1" si="24"/>
        <v>-0.196+0.700000000000001i</v>
      </c>
      <c r="AJ48" t="str">
        <f t="shared" ca="1" si="25"/>
        <v>-0.957-0.330999999999999i</v>
      </c>
      <c r="AK48" t="str">
        <f t="shared" ca="1" si="26"/>
        <v>-0.872099999999999+0.662700000000001i</v>
      </c>
      <c r="AL48" t="str">
        <f t="shared" ca="1" si="27"/>
        <v>-0.420000000000001-0.0840000000000001i</v>
      </c>
      <c r="AM48" t="str">
        <f t="shared" ca="1" si="28"/>
        <v>0.172-0.144i</v>
      </c>
      <c r="AN48" t="str">
        <f t="shared" ca="1" si="29"/>
        <v>0.657+1.168i</v>
      </c>
      <c r="AO48" t="str">
        <f t="shared" ca="1" si="30"/>
        <v>-0.427-0.287i</v>
      </c>
      <c r="AP48" t="str">
        <f t="shared" ca="1" si="31"/>
        <v>-0.393+0.756i</v>
      </c>
      <c r="AQ48" t="str">
        <f t="shared" ca="1" si="32"/>
        <v>-0.144-0.256i</v>
      </c>
      <c r="AR48" t="str">
        <f t="shared" ca="1" si="33"/>
        <v>1.373+0.727i</v>
      </c>
      <c r="AS48" t="str">
        <f t="shared" ca="1" si="34"/>
        <v>2.3989-1.5425i</v>
      </c>
      <c r="AT48" t="str">
        <f t="shared" ca="1" si="35"/>
        <v>-0.483-0.861i</v>
      </c>
      <c r="AU48" t="str">
        <f t="shared" ca="1" si="36"/>
        <v>-0.575999999999999-0.0959999999999998i</v>
      </c>
      <c r="AV48" t="str">
        <f t="shared" ca="1" si="37"/>
        <v>1.253+0.917i</v>
      </c>
      <c r="AW48" t="str">
        <f t="shared" ca="1" si="38"/>
        <v>-0.588-0.098i</v>
      </c>
      <c r="AX48" t="str">
        <f t="shared" ca="1" si="39"/>
        <v>2.16-0.504i</v>
      </c>
      <c r="AY48" t="str">
        <f t="shared" ca="1" si="40"/>
        <v>0.232-0.635999999999999i</v>
      </c>
      <c r="AZ48" t="str">
        <f t="shared" ca="1" si="41"/>
        <v>-1.61+1.198i</v>
      </c>
      <c r="BA48" t="str">
        <f t="shared" ca="1" si="42"/>
        <v>-0.8462+0.8798i</v>
      </c>
      <c r="BB48" t="str">
        <f t="shared" ca="1" si="43"/>
        <v>-7.377+1.33226762955019E-15i</v>
      </c>
      <c r="BC48">
        <f t="shared" ca="1" si="44"/>
        <v>-7.3769999999999998</v>
      </c>
    </row>
    <row r="49" spans="16:55">
      <c r="P49">
        <f t="shared" si="5"/>
        <v>1.6999999999999993</v>
      </c>
      <c r="Q49">
        <f t="shared" ca="1" si="6"/>
        <v>-11.248799999999999</v>
      </c>
      <c r="R49">
        <f t="shared" ca="1" si="7"/>
        <v>-3.4999999999999991</v>
      </c>
      <c r="S49">
        <f t="shared" ca="1" si="8"/>
        <v>-0.6999999999999994</v>
      </c>
      <c r="T49">
        <f t="shared" ca="1" si="9"/>
        <v>-2.6999999999999993</v>
      </c>
      <c r="U49">
        <f t="shared" ca="1" si="10"/>
        <v>0.10000000000000053</v>
      </c>
      <c r="V49" t="str">
        <f t="shared" ca="1" si="11"/>
        <v>0.189000000000001</v>
      </c>
      <c r="W49" t="str">
        <f t="shared" ca="1" si="12"/>
        <v>0.217-0.749i</v>
      </c>
      <c r="X49" t="str">
        <f t="shared" ca="1" si="13"/>
        <v>0.217+0.749i</v>
      </c>
      <c r="Y49" t="str">
        <f t="shared" ca="1" si="14"/>
        <v>-1.971-1.11022302462516E-16i</v>
      </c>
      <c r="Z49" t="str">
        <f t="shared" ca="1" si="15"/>
        <v>-0.594999999999999-5.55111512312578E-17i</v>
      </c>
      <c r="AA49" t="str">
        <f t="shared" ca="1" si="16"/>
        <v>0.0980000000000005</v>
      </c>
      <c r="AB49" t="str">
        <f t="shared" ca="1" si="17"/>
        <v>3.091+1.66533453693774E-16i</v>
      </c>
      <c r="AC49" t="str">
        <f t="shared" ca="1" si="18"/>
        <v>-10.8185-5.82867087928209E-16i</v>
      </c>
      <c r="AD49" t="str">
        <f t="shared" ca="1" si="19"/>
        <v>0.162000000000001+0.243000000000001i</v>
      </c>
      <c r="AE49" t="str">
        <f t="shared" ca="1" si="20"/>
        <v>-0.553-0.049i</v>
      </c>
      <c r="AF49" t="str">
        <f t="shared" ca="1" si="21"/>
        <v>-1.446+0.013i</v>
      </c>
      <c r="AG49" t="str">
        <f t="shared" ca="1" si="22"/>
        <v>0.27+1.377i</v>
      </c>
      <c r="AH49" t="str">
        <f t="shared" ca="1" si="23"/>
        <v>-0.51-0.765i</v>
      </c>
      <c r="AI49" t="str">
        <f t="shared" ca="1" si="24"/>
        <v>-0.0490000000000003+0.175000000000001i</v>
      </c>
      <c r="AJ49" t="str">
        <f t="shared" ca="1" si="25"/>
        <v>-1.548-0.58i</v>
      </c>
      <c r="AK49" t="str">
        <f t="shared" ca="1" si="26"/>
        <v>-1.4508+1.0452i</v>
      </c>
      <c r="AL49" t="str">
        <f t="shared" ca="1" si="27"/>
        <v>-0.105000000000001-0.0210000000000001i</v>
      </c>
      <c r="AM49" t="str">
        <f t="shared" ca="1" si="28"/>
        <v>0.301-0.252i</v>
      </c>
      <c r="AN49" t="str">
        <f t="shared" ca="1" si="29"/>
        <v>0.657+1.168i</v>
      </c>
      <c r="AO49" t="str">
        <f t="shared" ca="1" si="30"/>
        <v>-0.427-0.287i</v>
      </c>
      <c r="AP49" t="str">
        <f t="shared" ca="1" si="31"/>
        <v>-0.393+0.756i</v>
      </c>
      <c r="AQ49" t="str">
        <f t="shared" ca="1" si="32"/>
        <v>-0.0630000000000003-0.112000000000001i</v>
      </c>
      <c r="AR49" t="str">
        <f t="shared" ca="1" si="33"/>
        <v>1.736+0.538000000000001i</v>
      </c>
      <c r="AS49" t="str">
        <f t="shared" ca="1" si="34"/>
        <v>2.4232-2.2934i</v>
      </c>
      <c r="AT49" t="str">
        <f t="shared" ca="1" si="35"/>
        <v>-0.483-0.861i</v>
      </c>
      <c r="AU49" t="str">
        <f t="shared" ca="1" si="36"/>
        <v>-1.134-0.189i</v>
      </c>
      <c r="AV49" t="str">
        <f t="shared" ca="1" si="37"/>
        <v>1.253+0.917i</v>
      </c>
      <c r="AW49" t="str">
        <f t="shared" ca="1" si="38"/>
        <v>-0.588-0.098i</v>
      </c>
      <c r="AX49" t="str">
        <f t="shared" ca="1" si="39"/>
        <v>2.43-0.567i</v>
      </c>
      <c r="AY49" t="str">
        <f t="shared" ca="1" si="40"/>
        <v>0.406-1.113i</v>
      </c>
      <c r="AZ49" t="str">
        <f t="shared" ca="1" si="41"/>
        <v>-2.612+1.645i</v>
      </c>
      <c r="BA49" t="str">
        <f t="shared" ca="1" si="42"/>
        <v>-1.4027+1.2482i</v>
      </c>
      <c r="BB49" t="str">
        <f t="shared" ca="1" si="43"/>
        <v>-11.2488-8.88178419700125E-16i</v>
      </c>
      <c r="BC49">
        <f t="shared" ca="1" si="44"/>
        <v>-11.248799999999999</v>
      </c>
    </row>
    <row r="50" spans="16:55">
      <c r="P50">
        <f t="shared" si="5"/>
        <v>1.9999999999999993</v>
      </c>
      <c r="Q50">
        <f t="shared" ca="1" si="6"/>
        <v>-14.090999999999999</v>
      </c>
      <c r="R50">
        <f t="shared" ca="1" si="7"/>
        <v>-3.7999999999999989</v>
      </c>
      <c r="S50">
        <f t="shared" ca="1" si="8"/>
        <v>-0.99999999999999944</v>
      </c>
      <c r="T50">
        <f t="shared" ca="1" si="9"/>
        <v>-2.9999999999999991</v>
      </c>
      <c r="U50">
        <f t="shared" ca="1" si="10"/>
        <v>-0.19999999999999951</v>
      </c>
      <c r="V50" t="str">
        <f t="shared" ca="1" si="11"/>
        <v>-0.599999999999998</v>
      </c>
      <c r="W50" t="str">
        <f t="shared" ca="1" si="12"/>
        <v>0.217-0.749i</v>
      </c>
      <c r="X50" t="str">
        <f t="shared" ca="1" si="13"/>
        <v>0.217+0.749i</v>
      </c>
      <c r="Y50" t="str">
        <f t="shared" ca="1" si="14"/>
        <v>-2.19-1.11022302462516E-16i</v>
      </c>
      <c r="Z50" t="str">
        <f t="shared" ca="1" si="15"/>
        <v>-0.849999999999999</v>
      </c>
      <c r="AA50" t="str">
        <f t="shared" ca="1" si="16"/>
        <v>-0.196</v>
      </c>
      <c r="AB50" t="str">
        <f t="shared" ca="1" si="17"/>
        <v>3.07+1.11022302462516E-16i</v>
      </c>
      <c r="AC50" t="str">
        <f t="shared" ca="1" si="18"/>
        <v>-11.666-4.21884749357561E-16i</v>
      </c>
      <c r="AD50" t="str">
        <f t="shared" ca="1" si="19"/>
        <v>-0.359999999999999-0.539999999999999i</v>
      </c>
      <c r="AE50" t="str">
        <f t="shared" ca="1" si="20"/>
        <v>-0.553-0.049i</v>
      </c>
      <c r="AF50" t="str">
        <f t="shared" ca="1" si="21"/>
        <v>-1.446+0.013i</v>
      </c>
      <c r="AG50" t="str">
        <f t="shared" ca="1" si="22"/>
        <v>0.3+1.53i</v>
      </c>
      <c r="AH50" t="str">
        <f t="shared" ca="1" si="23"/>
        <v>-0.51-0.765i</v>
      </c>
      <c r="AI50" t="str">
        <f t="shared" ca="1" si="24"/>
        <v>0.0979999999999997-0.349999999999999i</v>
      </c>
      <c r="AJ50" t="str">
        <f t="shared" ca="1" si="25"/>
        <v>-2.247-0.991i</v>
      </c>
      <c r="AK50" t="str">
        <f t="shared" ca="1" si="26"/>
        <v>-2.2401+1.4277i</v>
      </c>
      <c r="AL50" t="str">
        <f t="shared" ca="1" si="27"/>
        <v>0.209999999999999+0.0419999999999999i</v>
      </c>
      <c r="AM50" t="str">
        <f t="shared" ca="1" si="28"/>
        <v>0.43-0.36i</v>
      </c>
      <c r="AN50" t="str">
        <f t="shared" ca="1" si="29"/>
        <v>0.657+1.168i</v>
      </c>
      <c r="AO50" t="str">
        <f t="shared" ca="1" si="30"/>
        <v>-0.427-0.287i</v>
      </c>
      <c r="AP50" t="str">
        <f t="shared" ca="1" si="31"/>
        <v>-0.393+0.756i</v>
      </c>
      <c r="AQ50" t="str">
        <f t="shared" ca="1" si="32"/>
        <v>0.179999999999999+0.319999999999999i</v>
      </c>
      <c r="AR50" t="str">
        <f t="shared" ca="1" si="33"/>
        <v>1.937+0.0610000000000009i</v>
      </c>
      <c r="AS50" t="str">
        <f t="shared" ca="1" si="34"/>
        <v>1.8409-3.0443i</v>
      </c>
      <c r="AT50" t="str">
        <f t="shared" ca="1" si="35"/>
        <v>-0.483-0.861i</v>
      </c>
      <c r="AU50" t="str">
        <f t="shared" ca="1" si="36"/>
        <v>-1.8-0.3i</v>
      </c>
      <c r="AV50" t="str">
        <f t="shared" ca="1" si="37"/>
        <v>1.253+0.917i</v>
      </c>
      <c r="AW50" t="str">
        <f t="shared" ca="1" si="38"/>
        <v>-0.588-0.098i</v>
      </c>
      <c r="AX50" t="str">
        <f t="shared" ca="1" si="39"/>
        <v>2.7-0.63i</v>
      </c>
      <c r="AY50" t="str">
        <f t="shared" ca="1" si="40"/>
        <v>0.58-1.59i</v>
      </c>
      <c r="AZ50" t="str">
        <f t="shared" ca="1" si="41"/>
        <v>-3.722+2.074i</v>
      </c>
      <c r="BA50" t="str">
        <f t="shared" ca="1" si="42"/>
        <v>-2.0258+1.6166i</v>
      </c>
      <c r="BB50" t="str">
        <f t="shared" ca="1" si="43"/>
        <v>-14.091-2.22044604925031E-16i</v>
      </c>
      <c r="BC50">
        <f t="shared" ca="1" si="44"/>
        <v>-14.090999999999999</v>
      </c>
    </row>
    <row r="51" spans="16:55">
      <c r="P51">
        <f t="shared" si="5"/>
        <v>2.2999999999999994</v>
      </c>
      <c r="Q51">
        <f t="shared" ca="1" si="6"/>
        <v>-14.704800000000001</v>
      </c>
      <c r="R51">
        <f t="shared" ca="1" si="7"/>
        <v>-4.0999999999999996</v>
      </c>
      <c r="S51">
        <f t="shared" ca="1" si="8"/>
        <v>-1.2999999999999994</v>
      </c>
      <c r="T51">
        <f t="shared" ca="1" si="9"/>
        <v>-3.2999999999999994</v>
      </c>
      <c r="U51">
        <f t="shared" ca="1" si="10"/>
        <v>-0.49999999999999956</v>
      </c>
      <c r="V51" t="str">
        <f t="shared" ca="1" si="11"/>
        <v>-2.145</v>
      </c>
      <c r="W51" t="str">
        <f t="shared" ca="1" si="12"/>
        <v>0.217-0.749i</v>
      </c>
      <c r="X51" t="str">
        <f t="shared" ca="1" si="13"/>
        <v>0.217+0.749i</v>
      </c>
      <c r="Y51" t="str">
        <f t="shared" ca="1" si="14"/>
        <v>-2.409-1.11022302462516E-16i</v>
      </c>
      <c r="Z51" t="str">
        <f t="shared" ca="1" si="15"/>
        <v>-1.105</v>
      </c>
      <c r="AA51" t="str">
        <f t="shared" ca="1" si="16"/>
        <v>-0.489999999999999</v>
      </c>
      <c r="AB51" t="str">
        <f t="shared" ca="1" si="17"/>
        <v>2.293+1.11022302462516E-16i</v>
      </c>
      <c r="AC51" t="str">
        <f t="shared" ca="1" si="18"/>
        <v>-9.4013-4.55191440096316E-16i</v>
      </c>
      <c r="AD51" t="str">
        <f t="shared" ca="1" si="19"/>
        <v>-0.989999999999999-1.485i</v>
      </c>
      <c r="AE51" t="str">
        <f t="shared" ca="1" si="20"/>
        <v>-0.553-0.049i</v>
      </c>
      <c r="AF51" t="str">
        <f t="shared" ca="1" si="21"/>
        <v>-1.446+0.013i</v>
      </c>
      <c r="AG51" t="str">
        <f t="shared" ca="1" si="22"/>
        <v>0.33+1.683i</v>
      </c>
      <c r="AH51" t="str">
        <f t="shared" ca="1" si="23"/>
        <v>-0.51-0.765i</v>
      </c>
      <c r="AI51" t="str">
        <f t="shared" ca="1" si="24"/>
        <v>0.245-0.874999999999999i</v>
      </c>
      <c r="AJ51" t="str">
        <f t="shared" ca="1" si="25"/>
        <v>-3.054-1.564i</v>
      </c>
      <c r="AK51" t="str">
        <f t="shared" ca="1" si="26"/>
        <v>-3.24+1.8102i</v>
      </c>
      <c r="AL51" t="str">
        <f t="shared" ca="1" si="27"/>
        <v>0.525+0.105i</v>
      </c>
      <c r="AM51" t="str">
        <f t="shared" ca="1" si="28"/>
        <v>0.559-0.468i</v>
      </c>
      <c r="AN51" t="str">
        <f t="shared" ca="1" si="29"/>
        <v>0.657+1.168i</v>
      </c>
      <c r="AO51" t="str">
        <f t="shared" ca="1" si="30"/>
        <v>-0.427-0.287i</v>
      </c>
      <c r="AP51" t="str">
        <f t="shared" ca="1" si="31"/>
        <v>-0.393+0.756i</v>
      </c>
      <c r="AQ51" t="str">
        <f t="shared" ca="1" si="32"/>
        <v>0.584999999999999+1.04i</v>
      </c>
      <c r="AR51" t="str">
        <f t="shared" ca="1" si="33"/>
        <v>1.976-0.704i</v>
      </c>
      <c r="AS51" t="str">
        <f t="shared" ca="1" si="34"/>
        <v>0.652-3.7952i</v>
      </c>
      <c r="AT51" t="str">
        <f t="shared" ca="1" si="35"/>
        <v>-0.483-0.861i</v>
      </c>
      <c r="AU51" t="str">
        <f t="shared" ca="1" si="36"/>
        <v>-2.574-0.429i</v>
      </c>
      <c r="AV51" t="str">
        <f t="shared" ca="1" si="37"/>
        <v>1.253+0.917i</v>
      </c>
      <c r="AW51" t="str">
        <f t="shared" ca="1" si="38"/>
        <v>-0.588-0.098i</v>
      </c>
      <c r="AX51" t="str">
        <f t="shared" ca="1" si="39"/>
        <v>2.97-0.693i</v>
      </c>
      <c r="AY51" t="str">
        <f t="shared" ca="1" si="40"/>
        <v>0.754-2.067i</v>
      </c>
      <c r="AZ51" t="str">
        <f t="shared" ca="1" si="41"/>
        <v>-4.94+2.485i</v>
      </c>
      <c r="BA51" t="str">
        <f t="shared" ca="1" si="42"/>
        <v>-2.7155+1.985i</v>
      </c>
      <c r="BB51" t="str">
        <f t="shared" ca="1" si="43"/>
        <v>-14.7048-2.22044604925031E-16i</v>
      </c>
      <c r="BC51">
        <f t="shared" ca="1" si="44"/>
        <v>-14.704800000000001</v>
      </c>
    </row>
    <row r="52" spans="16:55">
      <c r="P52">
        <f t="shared" si="5"/>
        <v>2.5999999999999992</v>
      </c>
      <c r="Q52">
        <f t="shared" ca="1" si="6"/>
        <v>-11.696999999999999</v>
      </c>
      <c r="R52">
        <f t="shared" ca="1" si="7"/>
        <v>-4.3999999999999986</v>
      </c>
      <c r="S52">
        <f t="shared" ca="1" si="8"/>
        <v>-1.5999999999999992</v>
      </c>
      <c r="T52">
        <f t="shared" ca="1" si="9"/>
        <v>-3.5999999999999992</v>
      </c>
      <c r="U52">
        <f t="shared" ca="1" si="10"/>
        <v>-0.79999999999999938</v>
      </c>
      <c r="V52" t="str">
        <f t="shared" ca="1" si="11"/>
        <v>-4.60799999999999</v>
      </c>
      <c r="W52" t="str">
        <f t="shared" ca="1" si="12"/>
        <v>0.217-0.749i</v>
      </c>
      <c r="X52" t="str">
        <f t="shared" ca="1" si="13"/>
        <v>0.217+0.749i</v>
      </c>
      <c r="Y52" t="str">
        <f t="shared" ca="1" si="14"/>
        <v>-2.628</v>
      </c>
      <c r="Z52" t="str">
        <f t="shared" ca="1" si="15"/>
        <v>-1.36</v>
      </c>
      <c r="AA52" t="str">
        <f t="shared" ca="1" si="16"/>
        <v>-0.783999999999999</v>
      </c>
      <c r="AB52" t="str">
        <f t="shared" ca="1" si="17"/>
        <v>0.598000000000011</v>
      </c>
      <c r="AC52" t="str">
        <f t="shared" ca="1" si="18"/>
        <v>-2.63120000000005</v>
      </c>
      <c r="AD52" t="str">
        <f t="shared" ca="1" si="19"/>
        <v>-1.728-2.592i</v>
      </c>
      <c r="AE52" t="str">
        <f t="shared" ca="1" si="20"/>
        <v>-0.553-0.049i</v>
      </c>
      <c r="AF52" t="str">
        <f t="shared" ca="1" si="21"/>
        <v>-1.446+0.013i</v>
      </c>
      <c r="AG52" t="str">
        <f t="shared" ca="1" si="22"/>
        <v>0.36+1.836i</v>
      </c>
      <c r="AH52" t="str">
        <f t="shared" ca="1" si="23"/>
        <v>-0.51-0.765i</v>
      </c>
      <c r="AI52" t="str">
        <f t="shared" ca="1" si="24"/>
        <v>0.392-1.4i</v>
      </c>
      <c r="AJ52" t="str">
        <f t="shared" ca="1" si="25"/>
        <v>-3.969-2.299i</v>
      </c>
      <c r="AK52" t="str">
        <f t="shared" ca="1" si="26"/>
        <v>-4.4505+2.1927i</v>
      </c>
      <c r="AL52" t="str">
        <f t="shared" ca="1" si="27"/>
        <v>0.839999999999999+0.168i</v>
      </c>
      <c r="AM52" t="str">
        <f t="shared" ca="1" si="28"/>
        <v>0.688-0.576i</v>
      </c>
      <c r="AN52" t="str">
        <f t="shared" ca="1" si="29"/>
        <v>0.657+1.168i</v>
      </c>
      <c r="AO52" t="str">
        <f t="shared" ca="1" si="30"/>
        <v>-0.427-0.287i</v>
      </c>
      <c r="AP52" t="str">
        <f t="shared" ca="1" si="31"/>
        <v>-0.393+0.756i</v>
      </c>
      <c r="AQ52" t="str">
        <f t="shared" ca="1" si="32"/>
        <v>1.152+2.048i</v>
      </c>
      <c r="AR52" t="str">
        <f t="shared" ca="1" si="33"/>
        <v>1.853-1.757i</v>
      </c>
      <c r="AS52" t="str">
        <f t="shared" ca="1" si="34"/>
        <v>-1.1435-4.5461i</v>
      </c>
      <c r="AT52" t="str">
        <f t="shared" ca="1" si="35"/>
        <v>-0.483-0.861i</v>
      </c>
      <c r="AU52" t="str">
        <f t="shared" ca="1" si="36"/>
        <v>-3.456-0.576i</v>
      </c>
      <c r="AV52" t="str">
        <f t="shared" ca="1" si="37"/>
        <v>1.253+0.917i</v>
      </c>
      <c r="AW52" t="str">
        <f t="shared" ca="1" si="38"/>
        <v>-0.588-0.098i</v>
      </c>
      <c r="AX52" t="str">
        <f t="shared" ca="1" si="39"/>
        <v>3.24-0.756i</v>
      </c>
      <c r="AY52" t="str">
        <f t="shared" ca="1" si="40"/>
        <v>0.927999999999999-2.544i</v>
      </c>
      <c r="AZ52" t="str">
        <f t="shared" ca="1" si="41"/>
        <v>-6.266+2.878i</v>
      </c>
      <c r="BA52" t="str">
        <f t="shared" ca="1" si="42"/>
        <v>-3.4718+2.3534i</v>
      </c>
      <c r="BB52" t="str">
        <f t="shared" ca="1" si="43"/>
        <v>-11.697</v>
      </c>
      <c r="BC52">
        <f t="shared" ca="1" si="44"/>
        <v>-11.696999999999999</v>
      </c>
    </row>
    <row r="53" spans="16:55">
      <c r="P53">
        <f t="shared" si="5"/>
        <v>2.899999999999999</v>
      </c>
      <c r="Q53">
        <f t="shared" ca="1" si="6"/>
        <v>-3.4800000000000999</v>
      </c>
      <c r="R53">
        <f t="shared" ca="1" si="7"/>
        <v>-4.6999999999999993</v>
      </c>
      <c r="S53">
        <f t="shared" ca="1" si="8"/>
        <v>-1.899999999999999</v>
      </c>
      <c r="T53">
        <f t="shared" ca="1" si="9"/>
        <v>-3.899999999999999</v>
      </c>
      <c r="U53">
        <f t="shared" ca="1" si="10"/>
        <v>-1.0999999999999992</v>
      </c>
      <c r="V53" t="str">
        <f t="shared" ca="1" si="11"/>
        <v>-8.15099999999999</v>
      </c>
      <c r="W53" t="str">
        <f t="shared" ca="1" si="12"/>
        <v>0.217-0.749i</v>
      </c>
      <c r="X53" t="str">
        <f t="shared" ca="1" si="13"/>
        <v>0.217+0.749i</v>
      </c>
      <c r="Y53" t="str">
        <f t="shared" ca="1" si="14"/>
        <v>-2.847+1.11022302462516E-16i</v>
      </c>
      <c r="Z53" t="str">
        <f t="shared" ca="1" si="15"/>
        <v>-1.615-1.11022302462516E-16i</v>
      </c>
      <c r="AA53" t="str">
        <f t="shared" ca="1" si="16"/>
        <v>-1.078</v>
      </c>
      <c r="AB53" t="str">
        <f t="shared" ca="1" si="17"/>
        <v>-2.17699999999999</v>
      </c>
      <c r="AC53" t="str">
        <f t="shared" ca="1" si="18"/>
        <v>10.2318999999999</v>
      </c>
      <c r="AD53" t="str">
        <f t="shared" ca="1" si="19"/>
        <v>-2.574-3.861i</v>
      </c>
      <c r="AE53" t="str">
        <f t="shared" ca="1" si="20"/>
        <v>-0.553-0.049i</v>
      </c>
      <c r="AF53" t="str">
        <f t="shared" ca="1" si="21"/>
        <v>-1.446+0.013i</v>
      </c>
      <c r="AG53" t="str">
        <f t="shared" ca="1" si="22"/>
        <v>0.39+1.989i</v>
      </c>
      <c r="AH53" t="str">
        <f t="shared" ca="1" si="23"/>
        <v>-0.51-0.765i</v>
      </c>
      <c r="AI53" t="str">
        <f t="shared" ca="1" si="24"/>
        <v>0.538999999999999-1.925i</v>
      </c>
      <c r="AJ53" t="str">
        <f t="shared" ca="1" si="25"/>
        <v>-4.992-3.196i</v>
      </c>
      <c r="AK53" t="str">
        <f t="shared" ca="1" si="26"/>
        <v>-5.8716+2.5752i</v>
      </c>
      <c r="AL53" t="str">
        <f t="shared" ca="1" si="27"/>
        <v>1.155+0.231i</v>
      </c>
      <c r="AM53" t="str">
        <f t="shared" ca="1" si="28"/>
        <v>0.817-0.683999999999999i</v>
      </c>
      <c r="AN53" t="str">
        <f t="shared" ca="1" si="29"/>
        <v>0.657+1.168i</v>
      </c>
      <c r="AO53" t="str">
        <f t="shared" ca="1" si="30"/>
        <v>-0.427-0.287i</v>
      </c>
      <c r="AP53" t="str">
        <f t="shared" ca="1" si="31"/>
        <v>-0.393+0.756i</v>
      </c>
      <c r="AQ53" t="str">
        <f t="shared" ca="1" si="32"/>
        <v>1.881+3.344i</v>
      </c>
      <c r="AR53" t="str">
        <f t="shared" ca="1" si="33"/>
        <v>1.568-3.098i</v>
      </c>
      <c r="AS53" t="str">
        <f t="shared" ca="1" si="34"/>
        <v>-3.5456-5.297i</v>
      </c>
      <c r="AT53" t="str">
        <f t="shared" ca="1" si="35"/>
        <v>-0.483-0.861i</v>
      </c>
      <c r="AU53" t="str">
        <f t="shared" ca="1" si="36"/>
        <v>-4.446-0.740999999999999i</v>
      </c>
      <c r="AV53" t="str">
        <f t="shared" ca="1" si="37"/>
        <v>1.253+0.917i</v>
      </c>
      <c r="AW53" t="str">
        <f t="shared" ca="1" si="38"/>
        <v>-0.588-0.098i</v>
      </c>
      <c r="AX53" t="str">
        <f t="shared" ca="1" si="39"/>
        <v>3.51-0.819i</v>
      </c>
      <c r="AY53" t="str">
        <f t="shared" ca="1" si="40"/>
        <v>1.102-3.021i</v>
      </c>
      <c r="AZ53" t="str">
        <f t="shared" ca="1" si="41"/>
        <v>-7.7+3.253i</v>
      </c>
      <c r="BA53" t="str">
        <f t="shared" ca="1" si="42"/>
        <v>-4.2947+2.7218i</v>
      </c>
      <c r="BB53" t="str">
        <f t="shared" ca="1" si="43"/>
        <v>-3.4800000000001+4.44089209850063E-16i</v>
      </c>
      <c r="BC53">
        <f t="shared" ca="1" si="44"/>
        <v>-3.4800000000000999</v>
      </c>
    </row>
    <row r="54" spans="16:55">
      <c r="P54">
        <f t="shared" si="5"/>
        <v>3.1999999999999988</v>
      </c>
      <c r="Q54">
        <f t="shared" ca="1" si="6"/>
        <v>11.728199999999999</v>
      </c>
      <c r="R54">
        <f t="shared" ca="1" si="7"/>
        <v>-4.9999999999999982</v>
      </c>
      <c r="S54">
        <f t="shared" ca="1" si="8"/>
        <v>-2.1999999999999988</v>
      </c>
      <c r="T54">
        <f t="shared" ca="1" si="9"/>
        <v>-4.1999999999999993</v>
      </c>
      <c r="U54">
        <f t="shared" ca="1" si="10"/>
        <v>-1.399999999999999</v>
      </c>
      <c r="V54" t="str">
        <f t="shared" ca="1" si="11"/>
        <v>-12.936</v>
      </c>
      <c r="W54" t="str">
        <f t="shared" ca="1" si="12"/>
        <v>0.217-0.749i</v>
      </c>
      <c r="X54" t="str">
        <f t="shared" ca="1" si="13"/>
        <v>0.217+0.749i</v>
      </c>
      <c r="Y54" t="str">
        <f t="shared" ca="1" si="14"/>
        <v>-3.066</v>
      </c>
      <c r="Z54" t="str">
        <f t="shared" ca="1" si="15"/>
        <v>-1.87+1.11022302462516E-16i</v>
      </c>
      <c r="AA54" t="str">
        <f t="shared" ca="1" si="16"/>
        <v>-1.372</v>
      </c>
      <c r="AB54" t="str">
        <f t="shared" ca="1" si="17"/>
        <v>-6.194-1.11022302462516E-16i</v>
      </c>
      <c r="AC54" t="str">
        <f t="shared" ca="1" si="18"/>
        <v>30.97+5.5511151231258E-16i</v>
      </c>
      <c r="AD54" t="str">
        <f t="shared" ca="1" si="19"/>
        <v>-3.528-5.292i</v>
      </c>
      <c r="AE54" t="str">
        <f t="shared" ca="1" si="20"/>
        <v>-0.553-0.049i</v>
      </c>
      <c r="AF54" t="str">
        <f t="shared" ca="1" si="21"/>
        <v>-1.446+0.013i</v>
      </c>
      <c r="AG54" t="str">
        <f t="shared" ca="1" si="22"/>
        <v>0.42+2.142i</v>
      </c>
      <c r="AH54" t="str">
        <f t="shared" ca="1" si="23"/>
        <v>-0.51-0.765i</v>
      </c>
      <c r="AI54" t="str">
        <f t="shared" ca="1" si="24"/>
        <v>0.685999999999999-2.45i</v>
      </c>
      <c r="AJ54" t="str">
        <f t="shared" ca="1" si="25"/>
        <v>-6.123-4.255i</v>
      </c>
      <c r="AK54" t="str">
        <f t="shared" ca="1" si="26"/>
        <v>-7.5033+2.9577i</v>
      </c>
      <c r="AL54" t="str">
        <f t="shared" ca="1" si="27"/>
        <v>1.47+0.294i</v>
      </c>
      <c r="AM54" t="str">
        <f t="shared" ca="1" si="28"/>
        <v>0.945999999999999-0.792i</v>
      </c>
      <c r="AN54" t="str">
        <f t="shared" ca="1" si="29"/>
        <v>0.657+1.168i</v>
      </c>
      <c r="AO54" t="str">
        <f t="shared" ca="1" si="30"/>
        <v>-0.427-0.287i</v>
      </c>
      <c r="AP54" t="str">
        <f t="shared" ca="1" si="31"/>
        <v>-0.393+0.756i</v>
      </c>
      <c r="AQ54" t="str">
        <f t="shared" ca="1" si="32"/>
        <v>2.772+4.92799999999999i</v>
      </c>
      <c r="AR54" t="str">
        <f t="shared" ca="1" si="33"/>
        <v>1.121-4.72699999999999i</v>
      </c>
      <c r="AS54" t="str">
        <f t="shared" ca="1" si="34"/>
        <v>-6.55429999999998-6.04789999999999i</v>
      </c>
      <c r="AT54" t="str">
        <f t="shared" ca="1" si="35"/>
        <v>-0.483-0.861i</v>
      </c>
      <c r="AU54" t="str">
        <f t="shared" ca="1" si="36"/>
        <v>-5.544-0.923999999999999i</v>
      </c>
      <c r="AV54" t="str">
        <f t="shared" ca="1" si="37"/>
        <v>1.253+0.917i</v>
      </c>
      <c r="AW54" t="str">
        <f t="shared" ca="1" si="38"/>
        <v>-0.588-0.098i</v>
      </c>
      <c r="AX54" t="str">
        <f t="shared" ca="1" si="39"/>
        <v>3.78-0.882i</v>
      </c>
      <c r="AY54" t="str">
        <f t="shared" ca="1" si="40"/>
        <v>1.276-3.498i</v>
      </c>
      <c r="AZ54" t="str">
        <f t="shared" ca="1" si="41"/>
        <v>-9.242+3.61i</v>
      </c>
      <c r="BA54" t="str">
        <f t="shared" ca="1" si="42"/>
        <v>-5.1842+3.0902i</v>
      </c>
      <c r="BB54" t="str">
        <f t="shared" ca="1" si="43"/>
        <v>11.7282+1.06581410364015E-14i</v>
      </c>
      <c r="BC54">
        <f t="shared" ca="1" si="44"/>
        <v>11.728199999999999</v>
      </c>
    </row>
    <row r="55" spans="16:55">
      <c r="P55">
        <f t="shared" si="5"/>
        <v>3.4999999999999987</v>
      </c>
      <c r="Q55">
        <f t="shared" ca="1" si="6"/>
        <v>35.904000000000003</v>
      </c>
      <c r="R55">
        <f t="shared" ca="1" si="7"/>
        <v>-5.2999999999999989</v>
      </c>
      <c r="S55">
        <f t="shared" ca="1" si="8"/>
        <v>-2.4999999999999987</v>
      </c>
      <c r="T55">
        <f t="shared" ca="1" si="9"/>
        <v>-4.4999999999999982</v>
      </c>
      <c r="U55">
        <f t="shared" ca="1" si="10"/>
        <v>-1.6999999999999988</v>
      </c>
      <c r="V55" t="str">
        <f t="shared" ca="1" si="11"/>
        <v>-19.125</v>
      </c>
      <c r="W55" t="str">
        <f t="shared" ca="1" si="12"/>
        <v>0.217-0.749i</v>
      </c>
      <c r="X55" t="str">
        <f t="shared" ca="1" si="13"/>
        <v>0.217+0.749i</v>
      </c>
      <c r="Y55" t="str">
        <f t="shared" ca="1" si="14"/>
        <v>-3.285</v>
      </c>
      <c r="Z55" t="str">
        <f t="shared" ca="1" si="15"/>
        <v>-2.125</v>
      </c>
      <c r="AA55" t="str">
        <f t="shared" ca="1" si="16"/>
        <v>-1.666</v>
      </c>
      <c r="AB55" t="str">
        <f t="shared" ca="1" si="17"/>
        <v>-11.615</v>
      </c>
      <c r="AC55" t="str">
        <f t="shared" ca="1" si="18"/>
        <v>61.5595</v>
      </c>
      <c r="AD55" t="str">
        <f t="shared" ca="1" si="19"/>
        <v>-4.59-6.88499999999999i</v>
      </c>
      <c r="AE55" t="str">
        <f t="shared" ca="1" si="20"/>
        <v>-0.553-0.049i</v>
      </c>
      <c r="AF55" t="str">
        <f t="shared" ca="1" si="21"/>
        <v>-1.446+0.013i</v>
      </c>
      <c r="AG55" t="str">
        <f t="shared" ca="1" si="22"/>
        <v>0.45+2.295i</v>
      </c>
      <c r="AH55" t="str">
        <f t="shared" ca="1" si="23"/>
        <v>-0.51-0.765i</v>
      </c>
      <c r="AI55" t="str">
        <f t="shared" ca="1" si="24"/>
        <v>0.832999999999999-2.975i</v>
      </c>
      <c r="AJ55" t="str">
        <f t="shared" ca="1" si="25"/>
        <v>-7.362-5.47599999999999i</v>
      </c>
      <c r="AK55" t="str">
        <f t="shared" ca="1" si="26"/>
        <v>-9.34559999999999+3.34020000000001i</v>
      </c>
      <c r="AL55" t="str">
        <f t="shared" ca="1" si="27"/>
        <v>1.785+0.357i</v>
      </c>
      <c r="AM55" t="str">
        <f t="shared" ca="1" si="28"/>
        <v>1.075-0.899999999999999i</v>
      </c>
      <c r="AN55" t="str">
        <f t="shared" ca="1" si="29"/>
        <v>0.657+1.168i</v>
      </c>
      <c r="AO55" t="str">
        <f t="shared" ca="1" si="30"/>
        <v>-0.427-0.287i</v>
      </c>
      <c r="AP55" t="str">
        <f t="shared" ca="1" si="31"/>
        <v>-0.393+0.756i</v>
      </c>
      <c r="AQ55" t="str">
        <f t="shared" ca="1" si="32"/>
        <v>3.825+6.79999999999999i</v>
      </c>
      <c r="AR55" t="str">
        <f t="shared" ca="1" si="33"/>
        <v>0.512-6.64399999999999i</v>
      </c>
      <c r="AS55" t="str">
        <f t="shared" ca="1" si="34"/>
        <v>-10.1696-6.79879999999999i</v>
      </c>
      <c r="AT55" t="str">
        <f t="shared" ca="1" si="35"/>
        <v>-0.483-0.861i</v>
      </c>
      <c r="AU55" t="str">
        <f t="shared" ca="1" si="36"/>
        <v>-6.74999999999999-1.125i</v>
      </c>
      <c r="AV55" t="str">
        <f t="shared" ca="1" si="37"/>
        <v>1.253+0.917i</v>
      </c>
      <c r="AW55" t="str">
        <f t="shared" ca="1" si="38"/>
        <v>-0.588-0.098i</v>
      </c>
      <c r="AX55" t="str">
        <f t="shared" ca="1" si="39"/>
        <v>4.05-0.945i</v>
      </c>
      <c r="AY55" t="str">
        <f t="shared" ca="1" si="40"/>
        <v>1.45-3.975i</v>
      </c>
      <c r="AZ55" t="str">
        <f t="shared" ca="1" si="41"/>
        <v>-10.892+3.949i</v>
      </c>
      <c r="BA55" t="str">
        <f t="shared" ca="1" si="42"/>
        <v>-6.1403+3.4586i</v>
      </c>
      <c r="BB55" t="str">
        <f t="shared" ca="1" si="43"/>
        <v>35.904+1.99840144432528E-14i</v>
      </c>
      <c r="BC55">
        <f t="shared" ca="1" si="44"/>
        <v>35.904000000000003</v>
      </c>
    </row>
    <row r="56" spans="16:55">
      <c r="P56">
        <f t="shared" si="5"/>
        <v>3.7999999999999985</v>
      </c>
      <c r="Q56">
        <f t="shared" ca="1" si="6"/>
        <v>71.218199999999996</v>
      </c>
      <c r="R56">
        <f t="shared" ca="1" si="7"/>
        <v>-5.5999999999999979</v>
      </c>
      <c r="S56">
        <f t="shared" ca="1" si="8"/>
        <v>-2.7999999999999985</v>
      </c>
      <c r="T56">
        <f t="shared" ca="1" si="9"/>
        <v>-4.7999999999999989</v>
      </c>
      <c r="U56">
        <f t="shared" ca="1" si="10"/>
        <v>-1.9999999999999987</v>
      </c>
      <c r="V56" t="str">
        <f t="shared" ca="1" si="11"/>
        <v>-26.88</v>
      </c>
      <c r="W56" t="str">
        <f t="shared" ca="1" si="12"/>
        <v>0.217-0.749i</v>
      </c>
      <c r="X56" t="str">
        <f t="shared" ca="1" si="13"/>
        <v>0.217+0.749i</v>
      </c>
      <c r="Y56" t="str">
        <f t="shared" ca="1" si="14"/>
        <v>-3.504+2.22044604925031E-16i</v>
      </c>
      <c r="Z56" t="str">
        <f t="shared" ca="1" si="15"/>
        <v>-2.38</v>
      </c>
      <c r="AA56" t="str">
        <f t="shared" ca="1" si="16"/>
        <v>-1.96</v>
      </c>
      <c r="AB56" t="str">
        <f t="shared" ca="1" si="17"/>
        <v>-18.602-2.22044604925031E-16i</v>
      </c>
      <c r="AC56" t="str">
        <f t="shared" ca="1" si="18"/>
        <v>104.1712+1.24344978758017E-15i</v>
      </c>
      <c r="AD56" t="str">
        <f t="shared" ca="1" si="19"/>
        <v>-5.75999999999999-8.63999999999999i</v>
      </c>
      <c r="AE56" t="str">
        <f t="shared" ca="1" si="20"/>
        <v>-0.553-0.049i</v>
      </c>
      <c r="AF56" t="str">
        <f t="shared" ca="1" si="21"/>
        <v>-1.446+0.013i</v>
      </c>
      <c r="AG56" t="str">
        <f t="shared" ca="1" si="22"/>
        <v>0.48+2.448i</v>
      </c>
      <c r="AH56" t="str">
        <f t="shared" ca="1" si="23"/>
        <v>-0.51-0.765i</v>
      </c>
      <c r="AI56" t="str">
        <f t="shared" ca="1" si="24"/>
        <v>0.979999999999999-3.5i</v>
      </c>
      <c r="AJ56" t="str">
        <f t="shared" ca="1" si="25"/>
        <v>-8.70899999999999-6.85899999999999i</v>
      </c>
      <c r="AK56" t="str">
        <f t="shared" ca="1" si="26"/>
        <v>-11.3985+3.7227i</v>
      </c>
      <c r="AL56" t="str">
        <f t="shared" ca="1" si="27"/>
        <v>2.1+0.42i</v>
      </c>
      <c r="AM56" t="str">
        <f t="shared" ca="1" si="28"/>
        <v>1.204-1.008i</v>
      </c>
      <c r="AN56" t="str">
        <f t="shared" ca="1" si="29"/>
        <v>0.657+1.168i</v>
      </c>
      <c r="AO56" t="str">
        <f t="shared" ca="1" si="30"/>
        <v>-0.427-0.287i</v>
      </c>
      <c r="AP56" t="str">
        <f t="shared" ca="1" si="31"/>
        <v>-0.393+0.756i</v>
      </c>
      <c r="AQ56" t="str">
        <f t="shared" ca="1" si="32"/>
        <v>5.03999999999999+8.95999999999999i</v>
      </c>
      <c r="AR56" t="str">
        <f t="shared" ca="1" si="33"/>
        <v>-0.25899999999999-8.84899999999999i</v>
      </c>
      <c r="AS56" t="str">
        <f t="shared" ca="1" si="34"/>
        <v>-14.3915-7.54970000000001i</v>
      </c>
      <c r="AT56" t="str">
        <f t="shared" ca="1" si="35"/>
        <v>-0.483-0.861i</v>
      </c>
      <c r="AU56" t="str">
        <f t="shared" ca="1" si="36"/>
        <v>-8.06399999999999-1.344i</v>
      </c>
      <c r="AV56" t="str">
        <f t="shared" ca="1" si="37"/>
        <v>1.253+0.917i</v>
      </c>
      <c r="AW56" t="str">
        <f t="shared" ca="1" si="38"/>
        <v>-0.588-0.098i</v>
      </c>
      <c r="AX56" t="str">
        <f t="shared" ca="1" si="39"/>
        <v>4.32-1.008i</v>
      </c>
      <c r="AY56" t="str">
        <f t="shared" ca="1" si="40"/>
        <v>1.624-4.452i</v>
      </c>
      <c r="AZ56" t="str">
        <f t="shared" ca="1" si="41"/>
        <v>-12.65+4.27i</v>
      </c>
      <c r="BA56" t="str">
        <f t="shared" ca="1" si="42"/>
        <v>-7.163+3.827i</v>
      </c>
      <c r="BB56" t="str">
        <f t="shared" ca="1" si="43"/>
        <v>71.2182-8.88178419700125E-15i</v>
      </c>
      <c r="BC56">
        <f t="shared" ca="1" si="44"/>
        <v>71.218199999999996</v>
      </c>
    </row>
    <row r="57" spans="16:55">
      <c r="P57">
        <f t="shared" si="5"/>
        <v>4.0999999999999988</v>
      </c>
      <c r="Q57">
        <f t="shared" ca="1" si="6"/>
        <v>120.036</v>
      </c>
      <c r="R57">
        <f t="shared" ca="1" si="7"/>
        <v>-5.8999999999999986</v>
      </c>
      <c r="S57">
        <f t="shared" ca="1" si="8"/>
        <v>-3.0999999999999988</v>
      </c>
      <c r="T57">
        <f t="shared" ca="1" si="9"/>
        <v>-5.0999999999999988</v>
      </c>
      <c r="U57">
        <f t="shared" ca="1" si="10"/>
        <v>-2.2999999999999989</v>
      </c>
      <c r="V57" t="str">
        <f t="shared" ca="1" si="11"/>
        <v>-36.363</v>
      </c>
      <c r="W57" t="str">
        <f t="shared" ca="1" si="12"/>
        <v>0.217-0.749i</v>
      </c>
      <c r="X57" t="str">
        <f t="shared" ca="1" si="13"/>
        <v>0.217+0.749i</v>
      </c>
      <c r="Y57" t="str">
        <f t="shared" ca="1" si="14"/>
        <v>-3.723</v>
      </c>
      <c r="Z57" t="str">
        <f t="shared" ca="1" si="15"/>
        <v>-2.635</v>
      </c>
      <c r="AA57" t="str">
        <f t="shared" ca="1" si="16"/>
        <v>-2.254</v>
      </c>
      <c r="AB57" t="str">
        <f t="shared" ca="1" si="17"/>
        <v>-27.317</v>
      </c>
      <c r="AC57" t="str">
        <f t="shared" ca="1" si="18"/>
        <v>161.1703</v>
      </c>
      <c r="AD57" t="str">
        <f t="shared" ca="1" si="19"/>
        <v>-7.03799999999999-10.557i</v>
      </c>
      <c r="AE57" t="str">
        <f t="shared" ca="1" si="20"/>
        <v>-0.553-0.049i</v>
      </c>
      <c r="AF57" t="str">
        <f t="shared" ca="1" si="21"/>
        <v>-1.446+0.013i</v>
      </c>
      <c r="AG57" t="str">
        <f t="shared" ca="1" si="22"/>
        <v>0.51+2.601i</v>
      </c>
      <c r="AH57" t="str">
        <f t="shared" ca="1" si="23"/>
        <v>-0.51-0.765i</v>
      </c>
      <c r="AI57" t="str">
        <f t="shared" ca="1" si="24"/>
        <v>1.127-4.025i</v>
      </c>
      <c r="AJ57" t="str">
        <f t="shared" ca="1" si="25"/>
        <v>-10.164-8.404i</v>
      </c>
      <c r="AK57" t="str">
        <f t="shared" ca="1" si="26"/>
        <v>-13.662+4.1052i</v>
      </c>
      <c r="AL57" t="str">
        <f t="shared" ca="1" si="27"/>
        <v>2.415+0.483i</v>
      </c>
      <c r="AM57" t="str">
        <f t="shared" ca="1" si="28"/>
        <v>1.333-1.116i</v>
      </c>
      <c r="AN57" t="str">
        <f t="shared" ca="1" si="29"/>
        <v>0.657+1.168i</v>
      </c>
      <c r="AO57" t="str">
        <f t="shared" ca="1" si="30"/>
        <v>-0.427-0.287i</v>
      </c>
      <c r="AP57" t="str">
        <f t="shared" ca="1" si="31"/>
        <v>-0.393+0.756i</v>
      </c>
      <c r="AQ57" t="str">
        <f t="shared" ca="1" si="32"/>
        <v>6.417+11.408i</v>
      </c>
      <c r="AR57" t="str">
        <f t="shared" ca="1" si="33"/>
        <v>-1.192-11.342i</v>
      </c>
      <c r="AS57" t="str">
        <f t="shared" ca="1" si="34"/>
        <v>-19.22-8.3006i</v>
      </c>
      <c r="AT57" t="str">
        <f t="shared" ca="1" si="35"/>
        <v>-0.483-0.861i</v>
      </c>
      <c r="AU57" t="str">
        <f t="shared" ca="1" si="36"/>
        <v>-9.48599999999999-1.581i</v>
      </c>
      <c r="AV57" t="str">
        <f t="shared" ca="1" si="37"/>
        <v>1.253+0.917i</v>
      </c>
      <c r="AW57" t="str">
        <f t="shared" ca="1" si="38"/>
        <v>-0.588-0.098i</v>
      </c>
      <c r="AX57" t="str">
        <f t="shared" ca="1" si="39"/>
        <v>4.59-1.071i</v>
      </c>
      <c r="AY57" t="str">
        <f t="shared" ca="1" si="40"/>
        <v>1.798-4.929i</v>
      </c>
      <c r="AZ57" t="str">
        <f t="shared" ca="1" si="41"/>
        <v>-14.516+4.573i</v>
      </c>
      <c r="BA57" t="str">
        <f t="shared" ca="1" si="42"/>
        <v>-8.2523+4.1954i</v>
      </c>
      <c r="BB57" t="str">
        <f t="shared" ca="1" si="43"/>
        <v>120.036+8.88178419700125E-16i</v>
      </c>
      <c r="BC57">
        <f t="shared" ca="1" si="44"/>
        <v>120.036</v>
      </c>
    </row>
    <row r="58" spans="16:55">
      <c r="P58">
        <f t="shared" si="5"/>
        <v>4.3999999999999986</v>
      </c>
      <c r="Q58">
        <f t="shared" ca="1" si="6"/>
        <v>184.91699999999901</v>
      </c>
      <c r="R58">
        <f t="shared" ca="1" si="7"/>
        <v>-6.1999999999999984</v>
      </c>
      <c r="S58">
        <f t="shared" ca="1" si="8"/>
        <v>-3.3999999999999986</v>
      </c>
      <c r="T58">
        <f t="shared" ca="1" si="9"/>
        <v>-5.3999999999999986</v>
      </c>
      <c r="U58">
        <f t="shared" ca="1" si="10"/>
        <v>-2.5999999999999988</v>
      </c>
      <c r="V58" t="str">
        <f t="shared" ca="1" si="11"/>
        <v>-47.7359999999999</v>
      </c>
      <c r="W58" t="str">
        <f t="shared" ca="1" si="12"/>
        <v>0.217-0.749i</v>
      </c>
      <c r="X58" t="str">
        <f t="shared" ca="1" si="13"/>
        <v>0.217+0.749i</v>
      </c>
      <c r="Y58" t="str">
        <f t="shared" ca="1" si="14"/>
        <v>-3.942-2.22044604925031E-16i</v>
      </c>
      <c r="Z58" t="str">
        <f t="shared" ca="1" si="15"/>
        <v>-2.89</v>
      </c>
      <c r="AA58" t="str">
        <f t="shared" ca="1" si="16"/>
        <v>-2.548</v>
      </c>
      <c r="AB58" t="str">
        <f t="shared" ca="1" si="17"/>
        <v>-37.9219999999999+2.22044604925031E-16i</v>
      </c>
      <c r="AC58" t="str">
        <f t="shared" ca="1" si="18"/>
        <v>235.116399999999-1.37667655053519E-15i</v>
      </c>
      <c r="AD58" t="str">
        <f t="shared" ca="1" si="19"/>
        <v>-8.42399999999999-12.636i</v>
      </c>
      <c r="AE58" t="str">
        <f t="shared" ca="1" si="20"/>
        <v>-0.553-0.049i</v>
      </c>
      <c r="AF58" t="str">
        <f t="shared" ca="1" si="21"/>
        <v>-1.446+0.013i</v>
      </c>
      <c r="AG58" t="str">
        <f t="shared" ca="1" si="22"/>
        <v>0.54+2.754i</v>
      </c>
      <c r="AH58" t="str">
        <f t="shared" ca="1" si="23"/>
        <v>-0.51-0.765i</v>
      </c>
      <c r="AI58" t="str">
        <f t="shared" ca="1" si="24"/>
        <v>1.274-4.55i</v>
      </c>
      <c r="AJ58" t="str">
        <f t="shared" ca="1" si="25"/>
        <v>-11.727-10.111i</v>
      </c>
      <c r="AK58" t="str">
        <f t="shared" ca="1" si="26"/>
        <v>-16.1361+4.4877i</v>
      </c>
      <c r="AL58" t="str">
        <f t="shared" ca="1" si="27"/>
        <v>2.73+0.546i</v>
      </c>
      <c r="AM58" t="str">
        <f t="shared" ca="1" si="28"/>
        <v>1.462-1.224i</v>
      </c>
      <c r="AN58" t="str">
        <f t="shared" ca="1" si="29"/>
        <v>0.657+1.168i</v>
      </c>
      <c r="AO58" t="str">
        <f t="shared" ca="1" si="30"/>
        <v>-0.427-0.287i</v>
      </c>
      <c r="AP58" t="str">
        <f t="shared" ca="1" si="31"/>
        <v>-0.393+0.756i</v>
      </c>
      <c r="AQ58" t="str">
        <f t="shared" ca="1" si="32"/>
        <v>7.95599999999999+14.144i</v>
      </c>
      <c r="AR58" t="str">
        <f t="shared" ca="1" si="33"/>
        <v>-2.28699999999999-14.123i</v>
      </c>
      <c r="AS58" t="str">
        <f t="shared" ca="1" si="34"/>
        <v>-24.6551-9.05150000000001i</v>
      </c>
      <c r="AT58" t="str">
        <f t="shared" ca="1" si="35"/>
        <v>-0.483-0.861i</v>
      </c>
      <c r="AU58" t="str">
        <f t="shared" ca="1" si="36"/>
        <v>-11.016-1.836i</v>
      </c>
      <c r="AV58" t="str">
        <f t="shared" ca="1" si="37"/>
        <v>1.253+0.917i</v>
      </c>
      <c r="AW58" t="str">
        <f t="shared" ca="1" si="38"/>
        <v>-0.588-0.098i</v>
      </c>
      <c r="AX58" t="str">
        <f t="shared" ca="1" si="39"/>
        <v>4.86-1.134i</v>
      </c>
      <c r="AY58" t="str">
        <f t="shared" ca="1" si="40"/>
        <v>1.972-5.406i</v>
      </c>
      <c r="AZ58" t="str">
        <f t="shared" ca="1" si="41"/>
        <v>-16.49+4.858i</v>
      </c>
      <c r="BA58" t="str">
        <f t="shared" ca="1" si="42"/>
        <v>-9.4082+4.5638i</v>
      </c>
      <c r="BB58" t="str">
        <f t="shared" ca="1" si="43"/>
        <v>184.916999999999-1.15463194561016E-14i</v>
      </c>
      <c r="BC58">
        <f t="shared" ca="1" si="44"/>
        <v>184.91699999999901</v>
      </c>
    </row>
    <row r="59" spans="16:55">
      <c r="P59">
        <f t="shared" si="5"/>
        <v>4.6999999999999984</v>
      </c>
      <c r="Q59">
        <f t="shared" ca="1" si="6"/>
        <v>268.61519999999899</v>
      </c>
      <c r="R59">
        <f t="shared" ca="1" si="7"/>
        <v>-6.4999999999999982</v>
      </c>
      <c r="S59">
        <f t="shared" ca="1" si="8"/>
        <v>-3.6999999999999984</v>
      </c>
      <c r="T59">
        <f t="shared" ca="1" si="9"/>
        <v>-5.6999999999999984</v>
      </c>
      <c r="U59">
        <f t="shared" ca="1" si="10"/>
        <v>-2.8999999999999986</v>
      </c>
      <c r="V59" t="str">
        <f t="shared" ca="1" si="11"/>
        <v>-61.1609999999999</v>
      </c>
      <c r="W59" t="str">
        <f t="shared" ca="1" si="12"/>
        <v>0.217-0.749i</v>
      </c>
      <c r="X59" t="str">
        <f t="shared" ca="1" si="13"/>
        <v>0.217+0.749i</v>
      </c>
      <c r="Y59" t="str">
        <f t="shared" ca="1" si="14"/>
        <v>-4.161</v>
      </c>
      <c r="Z59" t="str">
        <f t="shared" ca="1" si="15"/>
        <v>-3.145</v>
      </c>
      <c r="AA59" t="str">
        <f t="shared" ca="1" si="16"/>
        <v>-2.842</v>
      </c>
      <c r="AB59" t="str">
        <f t="shared" ca="1" si="17"/>
        <v>-50.5789999999999</v>
      </c>
      <c r="AC59" t="str">
        <f t="shared" ca="1" si="18"/>
        <v>328.763499999999</v>
      </c>
      <c r="AD59" t="str">
        <f t="shared" ca="1" si="19"/>
        <v>-9.91799999999999-14.877i</v>
      </c>
      <c r="AE59" t="str">
        <f t="shared" ca="1" si="20"/>
        <v>-0.553-0.049i</v>
      </c>
      <c r="AF59" t="str">
        <f t="shared" ca="1" si="21"/>
        <v>-1.446+0.013i</v>
      </c>
      <c r="AG59" t="str">
        <f t="shared" ca="1" si="22"/>
        <v>0.57+2.907i</v>
      </c>
      <c r="AH59" t="str">
        <f t="shared" ca="1" si="23"/>
        <v>-0.51-0.765i</v>
      </c>
      <c r="AI59" t="str">
        <f t="shared" ca="1" si="24"/>
        <v>1.421-5.075i</v>
      </c>
      <c r="AJ59" t="str">
        <f t="shared" ca="1" si="25"/>
        <v>-13.398-11.98i</v>
      </c>
      <c r="AK59" t="str">
        <f t="shared" ca="1" si="26"/>
        <v>-18.8208+4.8702i</v>
      </c>
      <c r="AL59" t="str">
        <f t="shared" ca="1" si="27"/>
        <v>3.045+0.609i</v>
      </c>
      <c r="AM59" t="str">
        <f t="shared" ca="1" si="28"/>
        <v>1.591-1.332i</v>
      </c>
      <c r="AN59" t="str">
        <f t="shared" ca="1" si="29"/>
        <v>0.657+1.168i</v>
      </c>
      <c r="AO59" t="str">
        <f t="shared" ca="1" si="30"/>
        <v>-0.427-0.287i</v>
      </c>
      <c r="AP59" t="str">
        <f t="shared" ca="1" si="31"/>
        <v>-0.393+0.756i</v>
      </c>
      <c r="AQ59" t="str">
        <f t="shared" ca="1" si="32"/>
        <v>9.65699999999999+17.168i</v>
      </c>
      <c r="AR59" t="str">
        <f t="shared" ca="1" si="33"/>
        <v>-3.54399999999999-17.192i</v>
      </c>
      <c r="AS59" t="str">
        <f t="shared" ca="1" si="34"/>
        <v>-30.6968-9.80240000000002i</v>
      </c>
      <c r="AT59" t="str">
        <f t="shared" ca="1" si="35"/>
        <v>-0.483-0.861i</v>
      </c>
      <c r="AU59" t="str">
        <f t="shared" ca="1" si="36"/>
        <v>-12.654-2.109i</v>
      </c>
      <c r="AV59" t="str">
        <f t="shared" ca="1" si="37"/>
        <v>1.253+0.917i</v>
      </c>
      <c r="AW59" t="str">
        <f t="shared" ca="1" si="38"/>
        <v>-0.588-0.098i</v>
      </c>
      <c r="AX59" t="str">
        <f t="shared" ca="1" si="39"/>
        <v>5.13-1.197i</v>
      </c>
      <c r="AY59" t="str">
        <f t="shared" ca="1" si="40"/>
        <v>2.146-5.883i</v>
      </c>
      <c r="AZ59" t="str">
        <f t="shared" ca="1" si="41"/>
        <v>-18.572+5.125i</v>
      </c>
      <c r="BA59" t="str">
        <f t="shared" ca="1" si="42"/>
        <v>-10.6307+4.9322i</v>
      </c>
      <c r="BB59" t="str">
        <f t="shared" ca="1" si="43"/>
        <v>268.615199999999-2.04281036531029E-14i</v>
      </c>
      <c r="BC59">
        <f t="shared" ca="1" si="44"/>
        <v>268.61519999999899</v>
      </c>
    </row>
    <row r="60" spans="16:55">
      <c r="P60">
        <f t="shared" si="5"/>
        <v>4.9999999999999982</v>
      </c>
      <c r="Q60">
        <f t="shared" ca="1" si="6"/>
        <v>374.07899999999898</v>
      </c>
      <c r="R60">
        <f t="shared" ca="1" si="7"/>
        <v>-6.799999999999998</v>
      </c>
      <c r="S60">
        <f t="shared" ca="1" si="8"/>
        <v>-3.9999999999999982</v>
      </c>
      <c r="T60">
        <f t="shared" ca="1" si="9"/>
        <v>-5.9999999999999982</v>
      </c>
      <c r="U60">
        <f t="shared" ca="1" si="10"/>
        <v>-3.1999999999999984</v>
      </c>
      <c r="V60" t="str">
        <f t="shared" ca="1" si="11"/>
        <v>-76.7999999999999</v>
      </c>
      <c r="W60" t="str">
        <f t="shared" ca="1" si="12"/>
        <v>0.217-0.749i</v>
      </c>
      <c r="X60" t="str">
        <f t="shared" ca="1" si="13"/>
        <v>0.217+0.749i</v>
      </c>
      <c r="Y60" t="str">
        <f t="shared" ca="1" si="14"/>
        <v>-4.38-2.22044604925031E-16i</v>
      </c>
      <c r="Z60" t="str">
        <f t="shared" ca="1" si="15"/>
        <v>-3.4-2.22044604925031E-16i</v>
      </c>
      <c r="AA60" t="str">
        <f t="shared" ca="1" si="16"/>
        <v>-3.136</v>
      </c>
      <c r="AB60" t="str">
        <f t="shared" ca="1" si="17"/>
        <v>-65.4499999999999+4.44089209850062E-16i</v>
      </c>
      <c r="AC60" t="str">
        <f t="shared" ca="1" si="18"/>
        <v>445.059999999999-3.01980662698042E-15i</v>
      </c>
      <c r="AD60" t="str">
        <f t="shared" ca="1" si="19"/>
        <v>-11.52-17.28i</v>
      </c>
      <c r="AE60" t="str">
        <f t="shared" ca="1" si="20"/>
        <v>-0.553-0.049i</v>
      </c>
      <c r="AF60" t="str">
        <f t="shared" ca="1" si="21"/>
        <v>-1.446+0.013i</v>
      </c>
      <c r="AG60" t="str">
        <f t="shared" ca="1" si="22"/>
        <v>0.6+3.06i</v>
      </c>
      <c r="AH60" t="str">
        <f t="shared" ca="1" si="23"/>
        <v>-0.51-0.765i</v>
      </c>
      <c r="AI60" t="str">
        <f t="shared" ca="1" si="24"/>
        <v>1.568-5.6i</v>
      </c>
      <c r="AJ60" t="str">
        <f t="shared" ca="1" si="25"/>
        <v>-15.177-14.011i</v>
      </c>
      <c r="AK60" t="str">
        <f t="shared" ca="1" si="26"/>
        <v>-21.7161+5.2527i</v>
      </c>
      <c r="AL60" t="str">
        <f t="shared" ca="1" si="27"/>
        <v>3.36+0.672i</v>
      </c>
      <c r="AM60" t="str">
        <f t="shared" ca="1" si="28"/>
        <v>1.72-1.44i</v>
      </c>
      <c r="AN60" t="str">
        <f t="shared" ca="1" si="29"/>
        <v>0.657+1.168i</v>
      </c>
      <c r="AO60" t="str">
        <f t="shared" ca="1" si="30"/>
        <v>-0.427-0.287i</v>
      </c>
      <c r="AP60" t="str">
        <f t="shared" ca="1" si="31"/>
        <v>-0.393+0.756i</v>
      </c>
      <c r="AQ60" t="str">
        <f t="shared" ca="1" si="32"/>
        <v>11.52+20.48i</v>
      </c>
      <c r="AR60" t="str">
        <f t="shared" ca="1" si="33"/>
        <v>-4.963-20.549i</v>
      </c>
      <c r="AS60" t="str">
        <f t="shared" ca="1" si="34"/>
        <v>-37.3451-10.5533i</v>
      </c>
      <c r="AT60" t="str">
        <f t="shared" ca="1" si="35"/>
        <v>-0.483-0.861i</v>
      </c>
      <c r="AU60" t="str">
        <f t="shared" ca="1" si="36"/>
        <v>-14.4-2.4i</v>
      </c>
      <c r="AV60" t="str">
        <f t="shared" ca="1" si="37"/>
        <v>1.253+0.917i</v>
      </c>
      <c r="AW60" t="str">
        <f t="shared" ca="1" si="38"/>
        <v>-0.588-0.098i</v>
      </c>
      <c r="AX60" t="str">
        <f t="shared" ca="1" si="39"/>
        <v>5.4-1.26i</v>
      </c>
      <c r="AY60" t="str">
        <f t="shared" ca="1" si="40"/>
        <v>2.32-6.36i</v>
      </c>
      <c r="AZ60" t="str">
        <f t="shared" ca="1" si="41"/>
        <v>-20.762+5.374i</v>
      </c>
      <c r="BA60" t="str">
        <f t="shared" ca="1" si="42"/>
        <v>-11.9198+5.3006i</v>
      </c>
      <c r="BB60" t="str">
        <f t="shared" ca="1" si="43"/>
        <v>374.078999999999-2.66453525910038E-15i</v>
      </c>
      <c r="BC60">
        <f t="shared" ca="1" si="44"/>
        <v>374.07899999999898</v>
      </c>
    </row>
  </sheetData>
  <phoneticPr fontId="2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解析処理部</vt:lpstr>
      <vt:lpstr>あたらしい実装部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quansoq</dc:creator>
  <cp:lastModifiedBy>quansoq</cp:lastModifiedBy>
  <dcterms:created xsi:type="dcterms:W3CDTF">2016-06-19T22:44:13Z</dcterms:created>
  <dcterms:modified xsi:type="dcterms:W3CDTF">2016-06-22T08:55:16Z</dcterms:modified>
</cp:coreProperties>
</file>