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まいど\My Pictures\般\"/>
    </mc:Choice>
  </mc:AlternateContent>
  <bookViews>
    <workbookView xWindow="0" yWindow="0" windowWidth="20490" windowHeight="7350" activeTab="9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1" r:id="rId6"/>
    <sheet name="7" sheetId="7" r:id="rId7"/>
    <sheet name="8" sheetId="8" r:id="rId8"/>
    <sheet name="9" sheetId="9" r:id="rId9"/>
    <sheet name="10" sheetId="10" r:id="rId10"/>
    <sheet name="まとめ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0" l="1"/>
  <c r="B16" i="9"/>
  <c r="B16" i="8"/>
  <c r="B16" i="7"/>
  <c r="B16" i="1"/>
  <c r="B16" i="6"/>
  <c r="B16" i="5"/>
  <c r="B16" i="4"/>
  <c r="B16" i="3"/>
  <c r="B16" i="2"/>
  <c r="B15" i="3"/>
  <c r="B15" i="4"/>
  <c r="B15" i="5"/>
  <c r="B15" i="6"/>
  <c r="B15" i="1"/>
  <c r="B15" i="7"/>
  <c r="B15" i="8"/>
  <c r="B15" i="9"/>
  <c r="B15" i="10"/>
  <c r="B15" i="2"/>
  <c r="E36" i="11"/>
  <c r="F36" i="11"/>
  <c r="G36" i="11"/>
  <c r="H36" i="11"/>
  <c r="I36" i="11"/>
  <c r="J36" i="11"/>
  <c r="K36" i="11"/>
  <c r="L36" i="11"/>
  <c r="E37" i="11"/>
  <c r="F37" i="11"/>
  <c r="G37" i="11"/>
  <c r="H37" i="11"/>
  <c r="I37" i="11"/>
  <c r="J37" i="11"/>
  <c r="K37" i="11"/>
  <c r="L37" i="11"/>
  <c r="E38" i="11"/>
  <c r="F38" i="11"/>
  <c r="G38" i="11"/>
  <c r="H38" i="11"/>
  <c r="I38" i="11"/>
  <c r="J38" i="11"/>
  <c r="K38" i="11"/>
  <c r="L38" i="11"/>
  <c r="E39" i="11"/>
  <c r="F39" i="11"/>
  <c r="G39" i="11"/>
  <c r="H39" i="11"/>
  <c r="I39" i="11"/>
  <c r="J39" i="11"/>
  <c r="K39" i="11"/>
  <c r="L39" i="11"/>
  <c r="E40" i="11"/>
  <c r="F40" i="11"/>
  <c r="G40" i="11"/>
  <c r="H40" i="11"/>
  <c r="I40" i="11"/>
  <c r="J40" i="11"/>
  <c r="K40" i="11"/>
  <c r="L40" i="11"/>
  <c r="E41" i="11"/>
  <c r="F41" i="11"/>
  <c r="G41" i="11"/>
  <c r="H41" i="11"/>
  <c r="I41" i="11"/>
  <c r="J41" i="11"/>
  <c r="K41" i="11"/>
  <c r="L41" i="11"/>
  <c r="E42" i="11"/>
  <c r="F42" i="11"/>
  <c r="G42" i="11"/>
  <c r="H42" i="11"/>
  <c r="I42" i="11"/>
  <c r="J42" i="11"/>
  <c r="K42" i="11"/>
  <c r="L42" i="11"/>
  <c r="E43" i="11"/>
  <c r="F43" i="11"/>
  <c r="G43" i="11"/>
  <c r="H43" i="11"/>
  <c r="I43" i="11"/>
  <c r="J43" i="11"/>
  <c r="K43" i="11"/>
  <c r="L43" i="11"/>
  <c r="E44" i="11"/>
  <c r="F44" i="11"/>
  <c r="G44" i="11"/>
  <c r="H44" i="11"/>
  <c r="I44" i="11"/>
  <c r="J44" i="11"/>
  <c r="K44" i="11"/>
  <c r="L44" i="11"/>
  <c r="E45" i="11"/>
  <c r="F45" i="11"/>
  <c r="G45" i="11"/>
  <c r="H45" i="11"/>
  <c r="I45" i="11"/>
  <c r="J45" i="11"/>
  <c r="K45" i="11"/>
  <c r="L45" i="11"/>
  <c r="B41" i="11"/>
  <c r="C41" i="11"/>
  <c r="B42" i="11"/>
  <c r="C42" i="11"/>
  <c r="B43" i="11"/>
  <c r="C43" i="11"/>
  <c r="B44" i="11"/>
  <c r="C44" i="11"/>
  <c r="B45" i="11"/>
  <c r="C45" i="11"/>
  <c r="D44" i="11"/>
  <c r="D45" i="11"/>
  <c r="D41" i="11"/>
  <c r="D42" i="11"/>
  <c r="D43" i="11" s="1"/>
  <c r="B38" i="11"/>
  <c r="C38" i="11"/>
  <c r="C39" i="11" s="1"/>
  <c r="C40" i="11" s="1"/>
  <c r="D38" i="11"/>
  <c r="B39" i="11"/>
  <c r="B40" i="11" s="1"/>
  <c r="D39" i="11"/>
  <c r="D40" i="11" s="1"/>
  <c r="B36" i="11"/>
  <c r="C36" i="11"/>
  <c r="D36" i="11"/>
  <c r="B37" i="11"/>
  <c r="C37" i="11"/>
  <c r="D37" i="11"/>
  <c r="B33" i="11"/>
  <c r="C33" i="11"/>
  <c r="C34" i="11" s="1"/>
  <c r="C35" i="11" s="1"/>
  <c r="D33" i="11"/>
  <c r="E33" i="11"/>
  <c r="E34" i="11" s="1"/>
  <c r="E35" i="11" s="1"/>
  <c r="F33" i="11"/>
  <c r="G33" i="11"/>
  <c r="G34" i="11" s="1"/>
  <c r="G35" i="11" s="1"/>
  <c r="H33" i="11"/>
  <c r="I33" i="11"/>
  <c r="I34" i="11" s="1"/>
  <c r="I35" i="11" s="1"/>
  <c r="J33" i="11"/>
  <c r="K33" i="11"/>
  <c r="K34" i="11" s="1"/>
  <c r="K35" i="11" s="1"/>
  <c r="L33" i="11"/>
  <c r="B34" i="11"/>
  <c r="B35" i="11" s="1"/>
  <c r="D34" i="11"/>
  <c r="D35" i="11" s="1"/>
  <c r="F34" i="11"/>
  <c r="F35" i="11" s="1"/>
  <c r="H34" i="11"/>
  <c r="H35" i="11" s="1"/>
  <c r="J34" i="11"/>
  <c r="J35" i="11" s="1"/>
  <c r="L34" i="11"/>
  <c r="L35" i="11" s="1"/>
  <c r="B31" i="11"/>
  <c r="C31" i="11"/>
  <c r="C32" i="11" s="1"/>
  <c r="D31" i="11"/>
  <c r="E31" i="11"/>
  <c r="E32" i="11" s="1"/>
  <c r="F31" i="11"/>
  <c r="G31" i="11"/>
  <c r="G32" i="11" s="1"/>
  <c r="H31" i="11"/>
  <c r="I31" i="11"/>
  <c r="I32" i="11" s="1"/>
  <c r="J31" i="11"/>
  <c r="K31" i="11"/>
  <c r="K32" i="11" s="1"/>
  <c r="L31" i="11"/>
  <c r="B32" i="11"/>
  <c r="D32" i="11"/>
  <c r="F32" i="11"/>
  <c r="H32" i="11"/>
  <c r="J32" i="11"/>
  <c r="L32" i="11"/>
  <c r="B27" i="11"/>
  <c r="C27" i="11"/>
  <c r="C28" i="11" s="1"/>
  <c r="C29" i="11" s="1"/>
  <c r="C30" i="11" s="1"/>
  <c r="D27" i="11"/>
  <c r="E27" i="11"/>
  <c r="E28" i="11" s="1"/>
  <c r="E29" i="11" s="1"/>
  <c r="F27" i="11"/>
  <c r="G27" i="11"/>
  <c r="G28" i="11" s="1"/>
  <c r="G29" i="11" s="1"/>
  <c r="H27" i="11"/>
  <c r="I27" i="11"/>
  <c r="I28" i="11" s="1"/>
  <c r="I29" i="11" s="1"/>
  <c r="J27" i="11"/>
  <c r="K27" i="11"/>
  <c r="K28" i="11" s="1"/>
  <c r="K29" i="11" s="1"/>
  <c r="L27" i="11"/>
  <c r="B28" i="11"/>
  <c r="B29" i="11" s="1"/>
  <c r="B30" i="11" s="1"/>
  <c r="D28" i="11"/>
  <c r="D29" i="11" s="1"/>
  <c r="D30" i="11" s="1"/>
  <c r="F28" i="11"/>
  <c r="F29" i="11" s="1"/>
  <c r="F30" i="11" s="1"/>
  <c r="H28" i="11"/>
  <c r="H29" i="11" s="1"/>
  <c r="H30" i="11" s="1"/>
  <c r="J28" i="11"/>
  <c r="J29" i="11" s="1"/>
  <c r="J30" i="11" s="1"/>
  <c r="L28" i="11"/>
  <c r="L29" i="11" s="1"/>
  <c r="L30" i="11" s="1"/>
  <c r="B24" i="11"/>
  <c r="C24" i="11"/>
  <c r="C25" i="11" s="1"/>
  <c r="C26" i="11" s="1"/>
  <c r="D24" i="11"/>
  <c r="E24" i="11"/>
  <c r="E25" i="11" s="1"/>
  <c r="E26" i="11" s="1"/>
  <c r="F24" i="11"/>
  <c r="G24" i="11"/>
  <c r="G25" i="11" s="1"/>
  <c r="G26" i="11" s="1"/>
  <c r="H24" i="11"/>
  <c r="I24" i="11"/>
  <c r="I25" i="11" s="1"/>
  <c r="I26" i="11" s="1"/>
  <c r="J24" i="11"/>
  <c r="K24" i="11"/>
  <c r="K25" i="11" s="1"/>
  <c r="K26" i="11" s="1"/>
  <c r="L24" i="11"/>
  <c r="B25" i="11"/>
  <c r="B26" i="11" s="1"/>
  <c r="D25" i="11"/>
  <c r="D26" i="11" s="1"/>
  <c r="F25" i="11"/>
  <c r="F26" i="11" s="1"/>
  <c r="H25" i="11"/>
  <c r="H26" i="11" s="1"/>
  <c r="J25" i="11"/>
  <c r="J26" i="11" s="1"/>
  <c r="L25" i="11"/>
  <c r="L26" i="11" s="1"/>
  <c r="B17" i="11"/>
  <c r="C17" i="11"/>
  <c r="C18" i="11" s="1"/>
  <c r="C19" i="11" s="1"/>
  <c r="C20" i="11" s="1"/>
  <c r="C21" i="11" s="1"/>
  <c r="C22" i="11" s="1"/>
  <c r="C23" i="11" s="1"/>
  <c r="D17" i="11"/>
  <c r="E17" i="11"/>
  <c r="E18" i="11" s="1"/>
  <c r="F17" i="11"/>
  <c r="G17" i="11"/>
  <c r="G18" i="11" s="1"/>
  <c r="H17" i="11"/>
  <c r="I17" i="11"/>
  <c r="I18" i="11" s="1"/>
  <c r="J17" i="11"/>
  <c r="K17" i="11"/>
  <c r="K18" i="11" s="1"/>
  <c r="L17" i="11"/>
  <c r="B18" i="11"/>
  <c r="B19" i="11" s="1"/>
  <c r="B20" i="11" s="1"/>
  <c r="B21" i="11" s="1"/>
  <c r="B22" i="11" s="1"/>
  <c r="B23" i="11" s="1"/>
  <c r="D18" i="11"/>
  <c r="D19" i="11" s="1"/>
  <c r="F18" i="11"/>
  <c r="F19" i="11" s="1"/>
  <c r="H18" i="11"/>
  <c r="H19" i="11" s="1"/>
  <c r="J18" i="11"/>
  <c r="J19" i="11" s="1"/>
  <c r="L18" i="11"/>
  <c r="L19" i="11" s="1"/>
  <c r="O1" i="10"/>
  <c r="P3" i="10" s="1"/>
  <c r="O1" i="9"/>
  <c r="P3" i="9" s="1"/>
  <c r="O1" i="8"/>
  <c r="P3" i="8" s="1"/>
  <c r="O1" i="7"/>
  <c r="P3" i="7" s="1"/>
  <c r="O1" i="1"/>
  <c r="P3" i="1" s="1"/>
  <c r="O1" i="6"/>
  <c r="P3" i="6" s="1"/>
  <c r="O1" i="5"/>
  <c r="P3" i="5" s="1"/>
  <c r="O1" i="4"/>
  <c r="P3" i="4" s="1"/>
  <c r="O1" i="3"/>
  <c r="P3" i="3" s="1"/>
  <c r="O1" i="2"/>
  <c r="N4" i="2" s="1"/>
  <c r="C16" i="11"/>
  <c r="D16" i="11"/>
  <c r="E16" i="11"/>
  <c r="F16" i="11"/>
  <c r="G16" i="11"/>
  <c r="H16" i="11"/>
  <c r="I16" i="11"/>
  <c r="J16" i="11"/>
  <c r="K16" i="11"/>
  <c r="L16" i="11"/>
  <c r="L14" i="11"/>
  <c r="L15" i="11"/>
  <c r="K14" i="11"/>
  <c r="K15" i="11"/>
  <c r="J14" i="11"/>
  <c r="J15" i="11"/>
  <c r="C5" i="11"/>
  <c r="C6" i="11"/>
  <c r="C7" i="11" s="1"/>
  <c r="C8" i="11" s="1"/>
  <c r="C9" i="11" s="1"/>
  <c r="C10" i="11" s="1"/>
  <c r="C11" i="11" s="1"/>
  <c r="C12" i="11" s="1"/>
  <c r="C13" i="11" s="1"/>
  <c r="C14" i="11" s="1"/>
  <c r="C15" i="11" s="1"/>
  <c r="D6" i="11"/>
  <c r="D7" i="11"/>
  <c r="D8" i="11" s="1"/>
  <c r="E7" i="11"/>
  <c r="E8" i="11"/>
  <c r="E9" i="11" s="1"/>
  <c r="F8" i="11"/>
  <c r="F9" i="11"/>
  <c r="F10" i="11" s="1"/>
  <c r="G9" i="11"/>
  <c r="G10" i="11"/>
  <c r="G11" i="11" s="1"/>
  <c r="H10" i="11"/>
  <c r="H11" i="11"/>
  <c r="H12" i="11" s="1"/>
  <c r="I11" i="11"/>
  <c r="I12" i="11"/>
  <c r="I13" i="11" s="1"/>
  <c r="J13" i="11"/>
  <c r="J12" i="11"/>
  <c r="K13" i="11"/>
  <c r="L13" i="11"/>
  <c r="K12" i="11"/>
  <c r="J11" i="11"/>
  <c r="I10" i="11"/>
  <c r="H9" i="11"/>
  <c r="G8" i="11"/>
  <c r="F7" i="11"/>
  <c r="E6" i="11"/>
  <c r="D5" i="11"/>
  <c r="C4" i="1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4" i="11"/>
  <c r="Q5" i="2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6" i="3"/>
  <c r="Q7" i="3" s="1"/>
  <c r="Q8" i="3" s="1"/>
  <c r="Q9" i="3" s="1"/>
  <c r="Q7" i="4"/>
  <c r="Q8" i="5"/>
  <c r="Q9" i="5" s="1"/>
  <c r="Q10" i="5" s="1"/>
  <c r="Q11" i="5" s="1"/>
  <c r="Q9" i="6"/>
  <c r="Q10" i="6" s="1"/>
  <c r="Q11" i="6" s="1"/>
  <c r="Q12" i="6" s="1"/>
  <c r="Q10" i="1"/>
  <c r="Q11" i="1" s="1"/>
  <c r="Q11" i="7"/>
  <c r="Q12" i="8"/>
  <c r="Q13" i="8" s="1"/>
  <c r="Q14" i="8" s="1"/>
  <c r="Q15" i="8" s="1"/>
  <c r="Q16" i="8" s="1"/>
  <c r="Q13" i="9"/>
  <c r="Q14" i="10"/>
  <c r="Q15" i="10" s="1"/>
  <c r="Q16" i="10" s="1"/>
  <c r="Q17" i="10" s="1"/>
  <c r="P3" i="2"/>
  <c r="P5" i="2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5" i="3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5" i="4"/>
  <c r="P6" i="4" s="1"/>
  <c r="P7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5" i="5"/>
  <c r="P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5" i="6"/>
  <c r="P6" i="6" s="1"/>
  <c r="P7" i="6" s="1"/>
  <c r="P8" i="6" s="1"/>
  <c r="P9" i="6" s="1"/>
  <c r="P10" i="6" s="1"/>
  <c r="P11" i="6" s="1"/>
  <c r="P12" i="6" s="1"/>
  <c r="P13" i="6" s="1"/>
  <c r="P14" i="6" s="1"/>
  <c r="P15" i="6" s="1"/>
  <c r="P16" i="6" s="1"/>
  <c r="P17" i="6" s="1"/>
  <c r="P5" i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5" i="7"/>
  <c r="P6" i="7" s="1"/>
  <c r="P7" i="7" s="1"/>
  <c r="P8" i="7" s="1"/>
  <c r="P9" i="7" s="1"/>
  <c r="P10" i="7" s="1"/>
  <c r="P11" i="7" s="1"/>
  <c r="P12" i="7" s="1"/>
  <c r="P13" i="7" s="1"/>
  <c r="P14" i="7" s="1"/>
  <c r="P15" i="7" s="1"/>
  <c r="P16" i="7" s="1"/>
  <c r="P17" i="7" s="1"/>
  <c r="P5" i="8"/>
  <c r="P6" i="8" s="1"/>
  <c r="P7" i="8" s="1"/>
  <c r="P8" i="8" s="1"/>
  <c r="P9" i="8" s="1"/>
  <c r="P10" i="8" s="1"/>
  <c r="P11" i="8" s="1"/>
  <c r="P12" i="8" s="1"/>
  <c r="P13" i="8" s="1"/>
  <c r="P14" i="8" s="1"/>
  <c r="P15" i="8" s="1"/>
  <c r="P16" i="8" s="1"/>
  <c r="P17" i="8" s="1"/>
  <c r="P5" i="9"/>
  <c r="P6" i="9" s="1"/>
  <c r="P7" i="9" s="1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5" i="10"/>
  <c r="P6" i="10" s="1"/>
  <c r="P7" i="10" s="1"/>
  <c r="P8" i="10" s="1"/>
  <c r="P9" i="10" s="1"/>
  <c r="P10" i="10" s="1"/>
  <c r="P11" i="10" s="1"/>
  <c r="P12" i="10" s="1"/>
  <c r="P13" i="10" s="1"/>
  <c r="P14" i="10" s="1"/>
  <c r="P15" i="10" s="1"/>
  <c r="P16" i="10" s="1"/>
  <c r="P17" i="10" s="1"/>
  <c r="N7" i="5"/>
  <c r="N6" i="6"/>
  <c r="N6" i="1"/>
  <c r="N8" i="1"/>
  <c r="N6" i="7"/>
  <c r="N10" i="7"/>
  <c r="N5" i="8"/>
  <c r="N7" i="8"/>
  <c r="N9" i="8"/>
  <c r="N11" i="8"/>
  <c r="N8" i="9"/>
  <c r="N12" i="9"/>
  <c r="N6" i="10"/>
  <c r="N8" i="10"/>
  <c r="N10" i="10"/>
  <c r="N12" i="10"/>
  <c r="N4" i="7"/>
  <c r="C5" i="2"/>
  <c r="C6" i="2"/>
  <c r="C7" i="2"/>
  <c r="C8" i="2"/>
  <c r="C9" i="2"/>
  <c r="C10" i="2"/>
  <c r="C11" i="2"/>
  <c r="C12" i="2"/>
  <c r="C13" i="2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5" i="6"/>
  <c r="D5" i="6"/>
  <c r="E5" i="6"/>
  <c r="F5" i="6"/>
  <c r="G5" i="6"/>
  <c r="C6" i="6"/>
  <c r="D6" i="6"/>
  <c r="E6" i="6"/>
  <c r="F6" i="6"/>
  <c r="G6" i="6"/>
  <c r="C7" i="6"/>
  <c r="D7" i="6"/>
  <c r="E7" i="6"/>
  <c r="F7" i="6"/>
  <c r="G7" i="6"/>
  <c r="C8" i="6"/>
  <c r="D8" i="6"/>
  <c r="E8" i="6"/>
  <c r="F8" i="6"/>
  <c r="G8" i="6"/>
  <c r="C9" i="6"/>
  <c r="D9" i="6"/>
  <c r="E9" i="6"/>
  <c r="F9" i="6"/>
  <c r="G9" i="6"/>
  <c r="C10" i="6"/>
  <c r="D10" i="6"/>
  <c r="E10" i="6"/>
  <c r="F10" i="6"/>
  <c r="G10" i="6"/>
  <c r="C11" i="6"/>
  <c r="D11" i="6"/>
  <c r="E11" i="6"/>
  <c r="F11" i="6"/>
  <c r="G11" i="6"/>
  <c r="C12" i="6"/>
  <c r="D12" i="6"/>
  <c r="E12" i="6"/>
  <c r="F12" i="6"/>
  <c r="G12" i="6"/>
  <c r="C13" i="6"/>
  <c r="D13" i="6"/>
  <c r="E13" i="6"/>
  <c r="F13" i="6"/>
  <c r="G13" i="6"/>
  <c r="C5" i="1"/>
  <c r="D5" i="1"/>
  <c r="E5" i="1"/>
  <c r="F5" i="1"/>
  <c r="G5" i="1"/>
  <c r="H5" i="1"/>
  <c r="C6" i="1"/>
  <c r="D6" i="1"/>
  <c r="E6" i="1"/>
  <c r="F6" i="1"/>
  <c r="G6" i="1"/>
  <c r="H6" i="1"/>
  <c r="C7" i="1"/>
  <c r="D7" i="1"/>
  <c r="E7" i="1"/>
  <c r="F7" i="1"/>
  <c r="G7" i="1"/>
  <c r="H7" i="1"/>
  <c r="C8" i="1"/>
  <c r="D8" i="1"/>
  <c r="E8" i="1"/>
  <c r="F8" i="1"/>
  <c r="G8" i="1"/>
  <c r="H8" i="1"/>
  <c r="C9" i="1"/>
  <c r="D9" i="1"/>
  <c r="E9" i="1"/>
  <c r="F9" i="1"/>
  <c r="G9" i="1"/>
  <c r="H9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C13" i="1"/>
  <c r="D13" i="1"/>
  <c r="E13" i="1"/>
  <c r="F13" i="1"/>
  <c r="G13" i="1"/>
  <c r="H13" i="1"/>
  <c r="C5" i="7"/>
  <c r="D5" i="7"/>
  <c r="E5" i="7"/>
  <c r="F5" i="7"/>
  <c r="G5" i="7"/>
  <c r="H5" i="7"/>
  <c r="I5" i="7"/>
  <c r="C6" i="7"/>
  <c r="D6" i="7"/>
  <c r="E6" i="7"/>
  <c r="F6" i="7"/>
  <c r="G6" i="7"/>
  <c r="H6" i="7"/>
  <c r="I6" i="7"/>
  <c r="C7" i="7"/>
  <c r="D7" i="7"/>
  <c r="E7" i="7"/>
  <c r="F7" i="7"/>
  <c r="G7" i="7"/>
  <c r="H7" i="7"/>
  <c r="I7" i="7"/>
  <c r="C8" i="7"/>
  <c r="D8" i="7"/>
  <c r="E8" i="7"/>
  <c r="F8" i="7"/>
  <c r="G8" i="7"/>
  <c r="H8" i="7"/>
  <c r="I8" i="7"/>
  <c r="C9" i="7"/>
  <c r="D9" i="7"/>
  <c r="E9" i="7"/>
  <c r="F9" i="7"/>
  <c r="G9" i="7"/>
  <c r="H9" i="7"/>
  <c r="I9" i="7"/>
  <c r="C10" i="7"/>
  <c r="D10" i="7"/>
  <c r="E10" i="7"/>
  <c r="F10" i="7"/>
  <c r="G10" i="7"/>
  <c r="H10" i="7"/>
  <c r="I10" i="7"/>
  <c r="C11" i="7"/>
  <c r="D11" i="7"/>
  <c r="E11" i="7"/>
  <c r="F11" i="7"/>
  <c r="G11" i="7"/>
  <c r="H11" i="7"/>
  <c r="I11" i="7"/>
  <c r="C12" i="7"/>
  <c r="D12" i="7"/>
  <c r="E12" i="7"/>
  <c r="F12" i="7"/>
  <c r="G12" i="7"/>
  <c r="H12" i="7"/>
  <c r="I12" i="7"/>
  <c r="C13" i="7"/>
  <c r="D13" i="7"/>
  <c r="E13" i="7"/>
  <c r="F13" i="7"/>
  <c r="G13" i="7"/>
  <c r="H13" i="7"/>
  <c r="I13" i="7"/>
  <c r="C5" i="8"/>
  <c r="D5" i="8"/>
  <c r="E5" i="8"/>
  <c r="F5" i="8"/>
  <c r="G5" i="8"/>
  <c r="H5" i="8"/>
  <c r="I5" i="8"/>
  <c r="J5" i="8"/>
  <c r="C6" i="8"/>
  <c r="D6" i="8"/>
  <c r="E6" i="8"/>
  <c r="F6" i="8"/>
  <c r="G6" i="8"/>
  <c r="H6" i="8"/>
  <c r="I6" i="8"/>
  <c r="J6" i="8"/>
  <c r="C7" i="8"/>
  <c r="D7" i="8"/>
  <c r="E7" i="8"/>
  <c r="F7" i="8"/>
  <c r="G7" i="8"/>
  <c r="H7" i="8"/>
  <c r="I7" i="8"/>
  <c r="J7" i="8"/>
  <c r="C8" i="8"/>
  <c r="D8" i="8"/>
  <c r="E8" i="8"/>
  <c r="F8" i="8"/>
  <c r="G8" i="8"/>
  <c r="H8" i="8"/>
  <c r="I8" i="8"/>
  <c r="J8" i="8"/>
  <c r="C9" i="8"/>
  <c r="D9" i="8"/>
  <c r="E9" i="8"/>
  <c r="F9" i="8"/>
  <c r="G9" i="8"/>
  <c r="H9" i="8"/>
  <c r="I9" i="8"/>
  <c r="J9" i="8"/>
  <c r="C10" i="8"/>
  <c r="D10" i="8"/>
  <c r="E10" i="8"/>
  <c r="F10" i="8"/>
  <c r="G10" i="8"/>
  <c r="H10" i="8"/>
  <c r="I10" i="8"/>
  <c r="J10" i="8"/>
  <c r="C11" i="8"/>
  <c r="D11" i="8"/>
  <c r="E11" i="8"/>
  <c r="F11" i="8"/>
  <c r="G11" i="8"/>
  <c r="H11" i="8"/>
  <c r="I11" i="8"/>
  <c r="J11" i="8"/>
  <c r="C12" i="8"/>
  <c r="D12" i="8"/>
  <c r="E12" i="8"/>
  <c r="F12" i="8"/>
  <c r="G12" i="8"/>
  <c r="H12" i="8"/>
  <c r="I12" i="8"/>
  <c r="J12" i="8"/>
  <c r="C13" i="8"/>
  <c r="D13" i="8"/>
  <c r="E13" i="8"/>
  <c r="F13" i="8"/>
  <c r="G13" i="8"/>
  <c r="H13" i="8"/>
  <c r="I13" i="8"/>
  <c r="J13" i="8"/>
  <c r="C5" i="9"/>
  <c r="D5" i="9"/>
  <c r="E5" i="9"/>
  <c r="F5" i="9"/>
  <c r="G5" i="9"/>
  <c r="H5" i="9"/>
  <c r="I5" i="9"/>
  <c r="J5" i="9"/>
  <c r="K5" i="9"/>
  <c r="C6" i="9"/>
  <c r="D6" i="9"/>
  <c r="E6" i="9"/>
  <c r="F6" i="9"/>
  <c r="G6" i="9"/>
  <c r="H6" i="9"/>
  <c r="I6" i="9"/>
  <c r="J6" i="9"/>
  <c r="K6" i="9"/>
  <c r="C7" i="9"/>
  <c r="D7" i="9"/>
  <c r="E7" i="9"/>
  <c r="F7" i="9"/>
  <c r="G7" i="9"/>
  <c r="H7" i="9"/>
  <c r="I7" i="9"/>
  <c r="J7" i="9"/>
  <c r="K7" i="9"/>
  <c r="C8" i="9"/>
  <c r="D8" i="9"/>
  <c r="E8" i="9"/>
  <c r="F8" i="9"/>
  <c r="G8" i="9"/>
  <c r="H8" i="9"/>
  <c r="I8" i="9"/>
  <c r="J8" i="9"/>
  <c r="K8" i="9"/>
  <c r="C9" i="9"/>
  <c r="D9" i="9"/>
  <c r="E9" i="9"/>
  <c r="F9" i="9"/>
  <c r="G9" i="9"/>
  <c r="H9" i="9"/>
  <c r="I9" i="9"/>
  <c r="J9" i="9"/>
  <c r="K9" i="9"/>
  <c r="C10" i="9"/>
  <c r="D10" i="9"/>
  <c r="E10" i="9"/>
  <c r="F10" i="9"/>
  <c r="G10" i="9"/>
  <c r="H10" i="9"/>
  <c r="I10" i="9"/>
  <c r="J10" i="9"/>
  <c r="K10" i="9"/>
  <c r="C11" i="9"/>
  <c r="D11" i="9"/>
  <c r="E11" i="9"/>
  <c r="F11" i="9"/>
  <c r="G11" i="9"/>
  <c r="H11" i="9"/>
  <c r="I11" i="9"/>
  <c r="J11" i="9"/>
  <c r="K11" i="9"/>
  <c r="C12" i="9"/>
  <c r="D12" i="9"/>
  <c r="E12" i="9"/>
  <c r="F12" i="9"/>
  <c r="G12" i="9"/>
  <c r="H12" i="9"/>
  <c r="I12" i="9"/>
  <c r="J12" i="9"/>
  <c r="K12" i="9"/>
  <c r="C13" i="9"/>
  <c r="D13" i="9"/>
  <c r="E13" i="9"/>
  <c r="F13" i="9"/>
  <c r="G13" i="9"/>
  <c r="H13" i="9"/>
  <c r="I13" i="9"/>
  <c r="J13" i="9"/>
  <c r="K13" i="9"/>
  <c r="C5" i="10"/>
  <c r="D5" i="10"/>
  <c r="E5" i="10"/>
  <c r="F5" i="10"/>
  <c r="G5" i="10"/>
  <c r="H5" i="10"/>
  <c r="I5" i="10"/>
  <c r="J5" i="10"/>
  <c r="K5" i="10"/>
  <c r="L5" i="10"/>
  <c r="C6" i="10"/>
  <c r="D6" i="10"/>
  <c r="E6" i="10"/>
  <c r="F6" i="10"/>
  <c r="G6" i="10"/>
  <c r="H6" i="10"/>
  <c r="I6" i="10"/>
  <c r="J6" i="10"/>
  <c r="K6" i="10"/>
  <c r="L6" i="10"/>
  <c r="C7" i="10"/>
  <c r="D7" i="10"/>
  <c r="E7" i="10"/>
  <c r="F7" i="10"/>
  <c r="G7" i="10"/>
  <c r="H7" i="10"/>
  <c r="I7" i="10"/>
  <c r="J7" i="10"/>
  <c r="K7" i="10"/>
  <c r="L7" i="10"/>
  <c r="C8" i="10"/>
  <c r="D8" i="10"/>
  <c r="E8" i="10"/>
  <c r="F8" i="10"/>
  <c r="G8" i="10"/>
  <c r="H8" i="10"/>
  <c r="I8" i="10"/>
  <c r="J8" i="10"/>
  <c r="K8" i="10"/>
  <c r="L8" i="10"/>
  <c r="C9" i="10"/>
  <c r="D9" i="10"/>
  <c r="E9" i="10"/>
  <c r="F9" i="10"/>
  <c r="G9" i="10"/>
  <c r="H9" i="10"/>
  <c r="I9" i="10"/>
  <c r="J9" i="10"/>
  <c r="K9" i="10"/>
  <c r="L9" i="10"/>
  <c r="C10" i="10"/>
  <c r="D10" i="10"/>
  <c r="E10" i="10"/>
  <c r="F10" i="10"/>
  <c r="G10" i="10"/>
  <c r="H10" i="10"/>
  <c r="I10" i="10"/>
  <c r="J10" i="10"/>
  <c r="K10" i="10"/>
  <c r="L10" i="10"/>
  <c r="C11" i="10"/>
  <c r="D11" i="10"/>
  <c r="E11" i="10"/>
  <c r="F11" i="10"/>
  <c r="G11" i="10"/>
  <c r="H11" i="10"/>
  <c r="I11" i="10"/>
  <c r="J11" i="10"/>
  <c r="K11" i="10"/>
  <c r="L11" i="10"/>
  <c r="C12" i="10"/>
  <c r="D12" i="10"/>
  <c r="E12" i="10"/>
  <c r="F12" i="10"/>
  <c r="G12" i="10"/>
  <c r="H12" i="10"/>
  <c r="I12" i="10"/>
  <c r="J12" i="10"/>
  <c r="K12" i="10"/>
  <c r="L12" i="10"/>
  <c r="C13" i="10"/>
  <c r="D13" i="10"/>
  <c r="E13" i="10"/>
  <c r="F13" i="10"/>
  <c r="G13" i="10"/>
  <c r="H13" i="10"/>
  <c r="I13" i="10"/>
  <c r="J13" i="10"/>
  <c r="K13" i="10"/>
  <c r="L13" i="10"/>
  <c r="D4" i="3"/>
  <c r="D4" i="4"/>
  <c r="E4" i="4"/>
  <c r="D4" i="5"/>
  <c r="E4" i="5"/>
  <c r="F4" i="5"/>
  <c r="D4" i="6"/>
  <c r="E4" i="6"/>
  <c r="F4" i="6"/>
  <c r="G4" i="6"/>
  <c r="D4" i="1"/>
  <c r="E4" i="1"/>
  <c r="F4" i="1"/>
  <c r="G4" i="1"/>
  <c r="H4" i="1"/>
  <c r="D4" i="7"/>
  <c r="E4" i="7"/>
  <c r="F4" i="7"/>
  <c r="G4" i="7"/>
  <c r="H4" i="7"/>
  <c r="I4" i="7"/>
  <c r="D4" i="8"/>
  <c r="E4" i="8"/>
  <c r="F4" i="8"/>
  <c r="G4" i="8"/>
  <c r="H4" i="8"/>
  <c r="I4" i="8"/>
  <c r="J4" i="8"/>
  <c r="D4" i="9"/>
  <c r="E4" i="9"/>
  <c r="F4" i="9"/>
  <c r="G4" i="9"/>
  <c r="H4" i="9"/>
  <c r="I4" i="9"/>
  <c r="J4" i="9"/>
  <c r="K4" i="9"/>
  <c r="D4" i="10"/>
  <c r="E4" i="10"/>
  <c r="F4" i="10"/>
  <c r="G4" i="10"/>
  <c r="H4" i="10"/>
  <c r="I4" i="10"/>
  <c r="J4" i="10"/>
  <c r="K4" i="10"/>
  <c r="L4" i="10"/>
  <c r="C4" i="2"/>
  <c r="C4" i="3"/>
  <c r="M4" i="3" s="1"/>
  <c r="C4" i="4"/>
  <c r="C4" i="5"/>
  <c r="C4" i="6"/>
  <c r="C4" i="1"/>
  <c r="C4" i="7"/>
  <c r="C4" i="8"/>
  <c r="C4" i="9"/>
  <c r="C4" i="10"/>
  <c r="N4" i="4" l="1"/>
  <c r="N10" i="9"/>
  <c r="N6" i="9"/>
  <c r="N8" i="7"/>
  <c r="N8" i="6"/>
  <c r="N4" i="9"/>
  <c r="N4" i="6"/>
  <c r="N11" i="9"/>
  <c r="N9" i="9"/>
  <c r="N7" i="9"/>
  <c r="N5" i="9"/>
  <c r="N9" i="7"/>
  <c r="N7" i="7"/>
  <c r="N5" i="7"/>
  <c r="N7" i="6"/>
  <c r="N5" i="6"/>
  <c r="N5" i="4"/>
  <c r="M4" i="10"/>
  <c r="M4" i="8"/>
  <c r="M4" i="1"/>
  <c r="M4" i="5"/>
  <c r="N4" i="10"/>
  <c r="N4" i="8"/>
  <c r="N4" i="1"/>
  <c r="N4" i="5"/>
  <c r="N4" i="3"/>
  <c r="N13" i="10"/>
  <c r="N11" i="10"/>
  <c r="N9" i="10"/>
  <c r="N7" i="10"/>
  <c r="N5" i="10"/>
  <c r="N10" i="8"/>
  <c r="N8" i="8"/>
  <c r="N6" i="8"/>
  <c r="N9" i="1"/>
  <c r="N7" i="1"/>
  <c r="N5" i="1"/>
  <c r="N6" i="5"/>
  <c r="N5" i="3"/>
  <c r="K30" i="11"/>
  <c r="I30" i="11"/>
  <c r="G30" i="11"/>
  <c r="E30" i="11"/>
  <c r="J20" i="11"/>
  <c r="F20" i="11"/>
  <c r="K19" i="11"/>
  <c r="I19" i="11"/>
  <c r="G19" i="11"/>
  <c r="E19" i="11"/>
  <c r="L20" i="11"/>
  <c r="L22" i="11"/>
  <c r="H20" i="11"/>
  <c r="H22" i="11"/>
  <c r="D20" i="11"/>
  <c r="L21" i="11"/>
  <c r="L23" i="11" s="1"/>
  <c r="J21" i="11"/>
  <c r="J22" i="11" s="1"/>
  <c r="H21" i="11"/>
  <c r="H23" i="11" s="1"/>
  <c r="F21" i="11"/>
  <c r="I20" i="11"/>
  <c r="E20" i="11"/>
  <c r="N5" i="5"/>
  <c r="N6" i="4"/>
  <c r="D9" i="11"/>
  <c r="E10" i="11"/>
  <c r="E11" i="11"/>
  <c r="F11" i="11"/>
  <c r="F12" i="11"/>
  <c r="G12" i="11"/>
  <c r="G13" i="11"/>
  <c r="H13" i="11"/>
  <c r="H15" i="11"/>
  <c r="H14" i="11"/>
  <c r="I14" i="11"/>
  <c r="I15" i="11"/>
  <c r="Q12" i="1"/>
  <c r="Q13" i="1" s="1"/>
  <c r="M13" i="10"/>
  <c r="M9" i="10"/>
  <c r="M12" i="9"/>
  <c r="M10" i="9"/>
  <c r="Q14" i="9"/>
  <c r="Q15" i="9" s="1"/>
  <c r="Q16" i="9" s="1"/>
  <c r="Q17" i="9" s="1"/>
  <c r="Q12" i="7"/>
  <c r="Q13" i="7" s="1"/>
  <c r="Q8" i="4"/>
  <c r="Q9" i="4" s="1"/>
  <c r="M11" i="10"/>
  <c r="M7" i="10"/>
  <c r="M5" i="10"/>
  <c r="M8" i="9"/>
  <c r="M6" i="9"/>
  <c r="M13" i="8"/>
  <c r="M11" i="8"/>
  <c r="M9" i="8"/>
  <c r="M7" i="8"/>
  <c r="M5" i="8"/>
  <c r="M12" i="7"/>
  <c r="M10" i="7"/>
  <c r="M8" i="7"/>
  <c r="Q10" i="3"/>
  <c r="Q12" i="5"/>
  <c r="Q13" i="5" s="1"/>
  <c r="Q13" i="6"/>
  <c r="Q14" i="1"/>
  <c r="Q17" i="8"/>
  <c r="M11" i="1"/>
  <c r="O11" i="1" s="1"/>
  <c r="M9" i="1"/>
  <c r="O9" i="1" s="1"/>
  <c r="M7" i="1"/>
  <c r="O7" i="1" s="1"/>
  <c r="M5" i="1"/>
  <c r="O5" i="1" s="1"/>
  <c r="M12" i="6"/>
  <c r="O12" i="6" s="1"/>
  <c r="M10" i="6"/>
  <c r="O10" i="6" s="1"/>
  <c r="M8" i="6"/>
  <c r="O8" i="6" s="1"/>
  <c r="M6" i="6"/>
  <c r="O6" i="6" s="1"/>
  <c r="M13" i="5"/>
  <c r="O13" i="5" s="1"/>
  <c r="M11" i="5"/>
  <c r="O11" i="5" s="1"/>
  <c r="M9" i="5"/>
  <c r="O9" i="5" s="1"/>
  <c r="M7" i="5"/>
  <c r="O7" i="5" s="1"/>
  <c r="M5" i="5"/>
  <c r="O5" i="5" s="1"/>
  <c r="M12" i="4"/>
  <c r="O12" i="4" s="1"/>
  <c r="M10" i="4"/>
  <c r="O10" i="4" s="1"/>
  <c r="M8" i="4"/>
  <c r="M6" i="4"/>
  <c r="M13" i="3"/>
  <c r="O13" i="3" s="1"/>
  <c r="M11" i="3"/>
  <c r="O11" i="3" s="1"/>
  <c r="M8" i="3"/>
  <c r="M13" i="2"/>
  <c r="O13" i="2" s="1"/>
  <c r="M9" i="2"/>
  <c r="O9" i="2" s="1"/>
  <c r="M5" i="2"/>
  <c r="O5" i="2" s="1"/>
  <c r="M4" i="9"/>
  <c r="M4" i="7"/>
  <c r="M4" i="6"/>
  <c r="M4" i="4"/>
  <c r="M4" i="2"/>
  <c r="M12" i="10"/>
  <c r="M10" i="10"/>
  <c r="M8" i="10"/>
  <c r="M6" i="10"/>
  <c r="M13" i="9"/>
  <c r="M11" i="9"/>
  <c r="M9" i="9"/>
  <c r="M7" i="9"/>
  <c r="M5" i="9"/>
  <c r="M12" i="8"/>
  <c r="M10" i="8"/>
  <c r="M8" i="8"/>
  <c r="M6" i="8"/>
  <c r="M13" i="7"/>
  <c r="M11" i="7"/>
  <c r="M9" i="7"/>
  <c r="M7" i="7"/>
  <c r="M6" i="7"/>
  <c r="M5" i="7"/>
  <c r="O5" i="7" s="1"/>
  <c r="M13" i="1"/>
  <c r="O13" i="1" s="1"/>
  <c r="M12" i="1"/>
  <c r="O12" i="1" s="1"/>
  <c r="M10" i="1"/>
  <c r="O10" i="1" s="1"/>
  <c r="M8" i="1"/>
  <c r="M6" i="1"/>
  <c r="O6" i="1" s="1"/>
  <c r="M13" i="6"/>
  <c r="O13" i="6" s="1"/>
  <c r="M11" i="6"/>
  <c r="O11" i="6" s="1"/>
  <c r="M9" i="6"/>
  <c r="M7" i="6"/>
  <c r="O7" i="6" s="1"/>
  <c r="M5" i="6"/>
  <c r="O5" i="6" s="1"/>
  <c r="M12" i="5"/>
  <c r="O12" i="5" s="1"/>
  <c r="M10" i="5"/>
  <c r="O10" i="5" s="1"/>
  <c r="M8" i="5"/>
  <c r="O8" i="5" s="1"/>
  <c r="M6" i="5"/>
  <c r="O6" i="5" s="1"/>
  <c r="M13" i="4"/>
  <c r="O13" i="4" s="1"/>
  <c r="M11" i="4"/>
  <c r="O11" i="4" s="1"/>
  <c r="M9" i="4"/>
  <c r="M7" i="4"/>
  <c r="O7" i="4" s="1"/>
  <c r="M5" i="4"/>
  <c r="M12" i="3"/>
  <c r="O12" i="3" s="1"/>
  <c r="M10" i="3"/>
  <c r="M6" i="3"/>
  <c r="O6" i="3" s="1"/>
  <c r="M11" i="2"/>
  <c r="O11" i="2" s="1"/>
  <c r="M7" i="2"/>
  <c r="O7" i="2" s="1"/>
  <c r="O4" i="9"/>
  <c r="O4" i="7"/>
  <c r="O4" i="6"/>
  <c r="O4" i="4"/>
  <c r="O4" i="2"/>
  <c r="O12" i="10"/>
  <c r="O10" i="10"/>
  <c r="O8" i="10"/>
  <c r="O6" i="10"/>
  <c r="O13" i="9"/>
  <c r="O11" i="9"/>
  <c r="O9" i="9"/>
  <c r="O7" i="9"/>
  <c r="O5" i="9"/>
  <c r="O12" i="8"/>
  <c r="O10" i="8"/>
  <c r="O8" i="8"/>
  <c r="O6" i="8"/>
  <c r="O13" i="7"/>
  <c r="O11" i="7"/>
  <c r="O9" i="7"/>
  <c r="O7" i="7"/>
  <c r="O8" i="1"/>
  <c r="O9" i="6"/>
  <c r="O9" i="4"/>
  <c r="O5" i="4"/>
  <c r="O10" i="3"/>
  <c r="M9" i="3"/>
  <c r="O9" i="3" s="1"/>
  <c r="M7" i="3"/>
  <c r="O7" i="3" s="1"/>
  <c r="M5" i="3"/>
  <c r="O5" i="3" s="1"/>
  <c r="M12" i="2"/>
  <c r="O12" i="2" s="1"/>
  <c r="M10" i="2"/>
  <c r="O10" i="2" s="1"/>
  <c r="M8" i="2"/>
  <c r="O8" i="2" s="1"/>
  <c r="M6" i="2"/>
  <c r="O6" i="2" s="1"/>
  <c r="O4" i="10"/>
  <c r="O4" i="8"/>
  <c r="O4" i="1"/>
  <c r="O4" i="5"/>
  <c r="O4" i="3"/>
  <c r="O13" i="10"/>
  <c r="O11" i="10"/>
  <c r="O9" i="10"/>
  <c r="O7" i="10"/>
  <c r="O5" i="10"/>
  <c r="O12" i="9"/>
  <c r="O10" i="9"/>
  <c r="O8" i="9"/>
  <c r="O6" i="9"/>
  <c r="O13" i="8"/>
  <c r="O11" i="8"/>
  <c r="O9" i="8"/>
  <c r="O7" i="8"/>
  <c r="O5" i="8"/>
  <c r="O12" i="7"/>
  <c r="O10" i="7"/>
  <c r="O8" i="7"/>
  <c r="O6" i="7"/>
  <c r="O8" i="4"/>
  <c r="O2" i="10" l="1"/>
  <c r="Q3" i="10" s="1"/>
  <c r="L1" i="11" s="1"/>
  <c r="F23" i="11"/>
  <c r="K21" i="11"/>
  <c r="J23" i="11"/>
  <c r="E21" i="11"/>
  <c r="E23" i="11" s="1"/>
  <c r="I21" i="11"/>
  <c r="I23" i="11" s="1"/>
  <c r="G20" i="11"/>
  <c r="K20" i="11"/>
  <c r="I22" i="11"/>
  <c r="D21" i="11"/>
  <c r="E22" i="11"/>
  <c r="F22" i="11"/>
  <c r="O6" i="4"/>
  <c r="O2" i="4" s="1"/>
  <c r="Q3" i="4" s="1"/>
  <c r="E1" i="11" s="1"/>
  <c r="O8" i="3"/>
  <c r="D11" i="11"/>
  <c r="D10" i="11"/>
  <c r="E13" i="11"/>
  <c r="E12" i="11"/>
  <c r="F13" i="11"/>
  <c r="F14" i="11"/>
  <c r="F15" i="11" s="1"/>
  <c r="G14" i="11"/>
  <c r="G15" i="11" s="1"/>
  <c r="Q14" i="7"/>
  <c r="Q15" i="7" s="1"/>
  <c r="Q16" i="7" s="1"/>
  <c r="Q10" i="4"/>
  <c r="Q11" i="4" s="1"/>
  <c r="Q12" i="4" s="1"/>
  <c r="O2" i="9"/>
  <c r="Q3" i="9" s="1"/>
  <c r="K1" i="11" s="1"/>
  <c r="Q15" i="1"/>
  <c r="Q14" i="6"/>
  <c r="Q15" i="6" s="1"/>
  <c r="Q16" i="6" s="1"/>
  <c r="Q11" i="3"/>
  <c r="Q12" i="3" s="1"/>
  <c r="Q14" i="5"/>
  <c r="Q15" i="5" s="1"/>
  <c r="Q16" i="5" s="1"/>
  <c r="Q16" i="1"/>
  <c r="O2" i="1"/>
  <c r="Q3" i="1" s="1"/>
  <c r="H1" i="11" s="1"/>
  <c r="O2" i="6"/>
  <c r="Q3" i="6" s="1"/>
  <c r="G1" i="11" s="1"/>
  <c r="O2" i="3"/>
  <c r="Q3" i="3" s="1"/>
  <c r="D1" i="11" s="1"/>
  <c r="O2" i="2"/>
  <c r="Q3" i="2" s="1"/>
  <c r="C1" i="11" s="1"/>
  <c r="O2" i="5"/>
  <c r="Q3" i="5" s="1"/>
  <c r="F1" i="11" s="1"/>
  <c r="O2" i="8"/>
  <c r="Q3" i="8" s="1"/>
  <c r="J1" i="11" s="1"/>
  <c r="O2" i="7"/>
  <c r="Q3" i="7" s="1"/>
  <c r="I1" i="11" s="1"/>
  <c r="Q17" i="1" l="1"/>
  <c r="Q17" i="6"/>
  <c r="G22" i="11"/>
  <c r="K23" i="11"/>
  <c r="K22" i="11"/>
  <c r="D22" i="11"/>
  <c r="D23" i="11" s="1"/>
  <c r="G21" i="11"/>
  <c r="G23" i="11" s="1"/>
  <c r="D12" i="11"/>
  <c r="E15" i="11"/>
  <c r="E14" i="11"/>
  <c r="Q13" i="4"/>
  <c r="Q14" i="4" s="1"/>
  <c r="Q15" i="4" s="1"/>
  <c r="Q17" i="7"/>
  <c r="Q13" i="3"/>
  <c r="Q17" i="5"/>
  <c r="D14" i="11" l="1"/>
  <c r="D13" i="11"/>
  <c r="Q16" i="4"/>
  <c r="Q17" i="4" s="1"/>
  <c r="Q14" i="3"/>
  <c r="Q15" i="3" s="1"/>
  <c r="D15" i="11" l="1"/>
  <c r="Q16" i="3"/>
  <c r="Q17" i="3" s="1"/>
</calcChain>
</file>

<file path=xl/sharedStrings.xml><?xml version="1.0" encoding="utf-8"?>
<sst xmlns="http://schemas.openxmlformats.org/spreadsheetml/2006/main" count="523" uniqueCount="114">
  <si>
    <t>a1</t>
    <phoneticPr fontId="1"/>
  </si>
  <si>
    <t>a1</t>
    <phoneticPr fontId="1"/>
  </si>
  <si>
    <t>a1</t>
    <phoneticPr fontId="1"/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</si>
  <si>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</si>
  <si>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</si>
  <si>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</si>
  <si>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</si>
  <si>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</si>
  <si>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</si>
  <si>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</si>
  <si>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</si>
  <si>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</si>
  <si>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1.9990186327101</t>
  </si>
  <si>
    <t>0.756728986909324+0.603887740565216i</t>
  </si>
  <si>
    <t>0.756728986909324-0.603887740565216i</t>
  </si>
  <si>
    <t>0.246236602069689+0.901328005950937i</t>
  </si>
  <si>
    <t>0.246236602069689-0.901328005950937i</t>
  </si>
  <si>
    <t>-0.899031094195718</t>
  </si>
  <si>
    <t>-0.73993339950965+0.516796536501556i</t>
  </si>
  <si>
    <t>-0.73993339950965-0.516796536501556i</t>
  </si>
  <si>
    <t>-0.313025958726554+0.858354748250524i</t>
  </si>
  <si>
    <t>-0.313025958726554-0.858354748250524i</t>
  </si>
  <si>
    <t>1.99802947026228</t>
  </si>
  <si>
    <t>0.701923550448931+0.653882383992496i</t>
  </si>
  <si>
    <t>0.701923550448931-0.653882383992496i</t>
  </si>
  <si>
    <t>0.114275747150134+0.913970086524854i</t>
  </si>
  <si>
    <t>0.114275747150134-0.913970086524854i</t>
  </si>
  <si>
    <t>-0.475469777384924+0.763722778644771i</t>
  </si>
  <si>
    <t>-0.475469777384924-0.763722778644771i</t>
  </si>
  <si>
    <t>-0.839744255345284+0.294758288929886i</t>
  </si>
  <si>
    <t>-0.839744255345284-0.294758288929886i</t>
  </si>
  <si>
    <t>0</t>
  </si>
  <si>
    <t>1.99603117973541</t>
  </si>
  <si>
    <t>0.628673239224641+0.708472569227357i</t>
  </si>
  <si>
    <t>0.628673239224641-0.708472569227357i</t>
  </si>
  <si>
    <t>-0.0469403246106502+0.903023466122917i</t>
  </si>
  <si>
    <t>-0.0469403246106502-0.903023466122917i</t>
  </si>
  <si>
    <t>-0.876286230018245</t>
  </si>
  <si>
    <t>-0.641605389472576+0.606395220605772i</t>
  </si>
  <si>
    <t>-0.641605389472576-0.606395220605772i</t>
  </si>
  <si>
    <t>1.99196419660503</t>
  </si>
  <si>
    <t>0.528861258216023+0.765341961095894i</t>
  </si>
  <si>
    <t>0.528861258216023-0.765341961095894i</t>
  </si>
  <si>
    <t>-0.240656338522696+0.849196999092679i</t>
  </si>
  <si>
    <t>-0.240656338522696-0.849196999092679i</t>
  </si>
  <si>
    <t>-0.784187017995844+0.360049722263816i</t>
  </si>
  <si>
    <t>-0.784187017995844-0.360049722263816i</t>
  </si>
  <si>
    <t>1.98358284342432</t>
  </si>
  <si>
    <t>0.390292033975622+0.817861656304528i</t>
  </si>
  <si>
    <t>0.390292033975622-0.817861656304528i</t>
  </si>
  <si>
    <t>-0.840309098340532</t>
  </si>
  <si>
    <t>-0.461928906517519+0.719144377958084i</t>
  </si>
  <si>
    <t>-0.461928906517519-0.719144377958084i</t>
  </si>
  <si>
    <t>1.96594823664548</t>
  </si>
  <si>
    <t>0.195376594647255+0.848853640546246i</t>
  </si>
  <si>
    <t>0.195376594647255-0.848853640546246i</t>
  </si>
  <si>
    <t>-0.678350712969996+0.458536187273143i</t>
  </si>
  <si>
    <t>-0.678350712969996-0.458536187273143i</t>
  </si>
  <si>
    <t>1.92756197548292</t>
  </si>
  <si>
    <t>-0.0763789311337456+0.814703647170386i</t>
  </si>
  <si>
    <t>-0.0763789311337456-0.814703647170386i</t>
  </si>
  <si>
    <t>-0.774804113215434</t>
  </si>
  <si>
    <t>1.83928675521416</t>
  </si>
  <si>
    <t>-0.41964337760708+0.606290729207199i</t>
  </si>
  <si>
    <t>-0.41964337760708-0.606290729207199i</t>
  </si>
  <si>
    <t>-0.618033988749894</t>
  </si>
  <si>
    <t>1.61803398874989</t>
  </si>
  <si>
    <t>1</t>
  </si>
  <si>
    <t>n</t>
    <phoneticPr fontId="1"/>
  </si>
  <si>
    <t>n</t>
    <phoneticPr fontId="1"/>
  </si>
  <si>
    <t>n</t>
    <phoneticPr fontId="1"/>
  </si>
  <si>
    <t>Tn</t>
    <phoneticPr fontId="1"/>
  </si>
  <si>
    <t>n</t>
    <phoneticPr fontId="1"/>
  </si>
  <si>
    <t>n</t>
    <phoneticPr fontId="1"/>
  </si>
  <si>
    <t>n</t>
    <phoneticPr fontId="1"/>
  </si>
  <si>
    <t>n</t>
    <phoneticPr fontId="1"/>
  </si>
  <si>
    <t>n</t>
    <phoneticPr fontId="1"/>
  </si>
  <si>
    <t>Tn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</si>
  <si>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</si>
  <si>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</si>
  <si>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</si>
  <si>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</si>
  <si>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</si>
  <si>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</si>
  <si>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</si>
  <si>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</si>
  <si>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</si>
  <si>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</si>
  <si>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漸化式</t>
    <rPh sb="0" eb="3">
      <t>ゼンカシキ</t>
    </rPh>
    <phoneticPr fontId="1"/>
  </si>
  <si>
    <t>一般式</t>
    <rPh sb="0" eb="2">
      <t>イッパン</t>
    </rPh>
    <rPh sb="2" eb="3">
      <t>シキ</t>
    </rPh>
    <phoneticPr fontId="1"/>
  </si>
  <si>
    <t>tr</t>
    <phoneticPr fontId="1"/>
  </si>
  <si>
    <t>det</t>
    <phoneticPr fontId="1"/>
  </si>
  <si>
    <t>det</t>
    <phoneticPr fontId="1"/>
  </si>
  <si>
    <t>tr</t>
    <phoneticPr fontId="1"/>
  </si>
  <si>
    <t>tr</t>
    <phoneticPr fontId="1"/>
  </si>
  <si>
    <t>tr</t>
    <phoneticPr fontId="1"/>
  </si>
  <si>
    <t>分母</t>
    <rPh sb="0" eb="2">
      <t>ブンボ</t>
    </rPh>
    <phoneticPr fontId="1"/>
  </si>
  <si>
    <t>分子</t>
    <rPh sb="0" eb="2">
      <t>ブンシ</t>
    </rPh>
    <phoneticPr fontId="1"/>
  </si>
  <si>
    <t>割り算</t>
    <rPh sb="0" eb="1">
      <t>ワ</t>
    </rPh>
    <rPh sb="2" eb="3">
      <t>ザン</t>
    </rPh>
    <phoneticPr fontId="1"/>
  </si>
  <si>
    <t>和→</t>
    <rPh sb="0" eb="1">
      <t>ワ</t>
    </rPh>
    <phoneticPr fontId="1"/>
  </si>
  <si>
    <t>A</t>
    <phoneticPr fontId="1"/>
  </si>
  <si>
    <t>A</t>
    <phoneticPr fontId="1"/>
  </si>
  <si>
    <t>A</t>
    <phoneticPr fontId="1"/>
  </si>
  <si>
    <t>A</t>
    <phoneticPr fontId="1"/>
  </si>
  <si>
    <t>モノボナッチ</t>
    <phoneticPr fontId="1"/>
  </si>
  <si>
    <t>フィボナッチ</t>
    <phoneticPr fontId="1"/>
  </si>
  <si>
    <t>トリボナッチ</t>
    <phoneticPr fontId="1"/>
  </si>
  <si>
    <t>テトラナッチ</t>
    <phoneticPr fontId="1"/>
  </si>
  <si>
    <t>ペンタボナッチ</t>
    <phoneticPr fontId="1"/>
  </si>
  <si>
    <t>ヘキサボナッチ</t>
    <phoneticPr fontId="1"/>
  </si>
  <si>
    <t>ヘプタボナッチ</t>
    <phoneticPr fontId="1"/>
  </si>
  <si>
    <t>オクタボナッチ</t>
    <phoneticPr fontId="1"/>
  </si>
  <si>
    <t>ノナボナッチ</t>
    <phoneticPr fontId="1"/>
  </si>
  <si>
    <t>デカボナッチ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</si>
</sst>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9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indexed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4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" xfId="0" applyBorder="1">
      <alignment vertical="center"/>
    </xf>
    <xf numFmtId="0" fontId="0" fillId="0" borderId="20" xfId="0" applyBorder="1">
      <alignment vertical="center"/>
    </xf>
    <xf numFmtId="179" fontId="0" fillId="0" borderId="1" xfId="0" applyNumberFormat="1" applyBorder="1">
      <alignment vertical="center"/>
    </xf>
    <xf numFmtId="179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179" fontId="2" fillId="0" borderId="16" xfId="0" applyNumberFormat="1" applyFont="1" applyBorder="1">
      <alignment vertical="center"/>
    </xf>
    <xf numFmtId="179" fontId="3" fillId="0" borderId="1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9" t="s">
        <v>104</v>
      </c>
      <c r="N1" t="s">
        <v>68</v>
      </c>
      <c r="O1">
        <f>まとめ!B1</f>
        <v>42</v>
      </c>
    </row>
    <row r="2" spans="1:17" ht="19.5" thickBot="1" x14ac:dyDescent="0.45">
      <c r="A2" s="20"/>
      <c r="B2" s="20"/>
      <c r="C2" s="1" t="s">
        <v>1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N2" t="s">
        <v>99</v>
      </c>
      <c r="O2" s="22" t="str">
        <f>IMSUM(O4:O13)</f>
        <v>1</v>
      </c>
      <c r="P2" s="16" t="s">
        <v>76</v>
      </c>
      <c r="Q2" s="17" t="s">
        <v>71</v>
      </c>
    </row>
    <row r="3" spans="1:17" ht="20.25" thickTop="1" thickBot="1" x14ac:dyDescent="0.45">
      <c r="A3" s="20"/>
      <c r="B3" s="20"/>
      <c r="C3" s="3" t="s">
        <v>67</v>
      </c>
      <c r="D3" s="20" t="s">
        <v>31</v>
      </c>
      <c r="E3" s="20" t="s">
        <v>31</v>
      </c>
      <c r="F3" s="20" t="s">
        <v>31</v>
      </c>
      <c r="G3" s="20" t="s">
        <v>31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M3" t="s">
        <v>96</v>
      </c>
      <c r="N3" t="s">
        <v>97</v>
      </c>
      <c r="O3" t="s">
        <v>98</v>
      </c>
      <c r="P3" s="15">
        <f>O1</f>
        <v>42</v>
      </c>
      <c r="Q3" s="29">
        <f>IMREAL(O2)</f>
        <v>1</v>
      </c>
    </row>
    <row r="4" spans="1:17" ht="19.5" thickBot="1" x14ac:dyDescent="0.45">
      <c r="A4" s="1" t="s">
        <v>1</v>
      </c>
      <c r="B4" s="2" t="s">
        <v>67</v>
      </c>
      <c r="C4" s="24">
        <f>IF(C$3&lt;&gt;$B4,IMSUB($B4,C$3),1)</f>
        <v>1</v>
      </c>
      <c r="D4" s="20">
        <v>1</v>
      </c>
      <c r="E4" s="20">
        <v>1</v>
      </c>
      <c r="F4" s="20">
        <v>1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1</v>
      </c>
      <c r="N4" s="1" t="str">
        <f>IMPOWER(B4,$O$1)</f>
        <v>1</v>
      </c>
      <c r="O4" s="1" t="str">
        <f>IMDIV(N4,M4)</f>
        <v>1</v>
      </c>
      <c r="P4" s="13">
        <v>0</v>
      </c>
      <c r="Q4" s="14">
        <v>1</v>
      </c>
    </row>
    <row r="5" spans="1:17" x14ac:dyDescent="0.4">
      <c r="A5" s="20" t="s">
        <v>3</v>
      </c>
      <c r="B5" s="20" t="s">
        <v>31</v>
      </c>
      <c r="C5" s="20" t="str">
        <f t="shared" ref="C5:C13" si="0">IF(C$3&lt;&gt;$B5,IMSUB($B5,C$3),1)</f>
        <v>-1</v>
      </c>
      <c r="D5" s="20">
        <v>1</v>
      </c>
      <c r="E5" s="20">
        <v>1</v>
      </c>
      <c r="F5" s="20">
        <v>1</v>
      </c>
      <c r="G5" s="20">
        <v>1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t="str">
        <f t="shared" ref="M5:M13" si="1">IMPRODUCT(C5:L5)</f>
        <v>-1</v>
      </c>
      <c r="N5">
        <v>0</v>
      </c>
      <c r="O5" t="str">
        <f t="shared" ref="O5:O13" si="2">IMDIV(N5,M5)</f>
        <v>0</v>
      </c>
      <c r="P5" s="7">
        <f>P4+1</f>
        <v>1</v>
      </c>
      <c r="Q5" s="8">
        <f>SUM(Q4)</f>
        <v>1</v>
      </c>
    </row>
    <row r="6" spans="1:17" x14ac:dyDescent="0.4">
      <c r="A6" s="20" t="s">
        <v>4</v>
      </c>
      <c r="B6" s="20" t="s">
        <v>31</v>
      </c>
      <c r="C6" s="20" t="str">
        <f t="shared" si="0"/>
        <v>-1</v>
      </c>
      <c r="D6" s="20">
        <v>1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t="str">
        <f t="shared" si="1"/>
        <v>-1</v>
      </c>
      <c r="N6">
        <v>0</v>
      </c>
      <c r="O6" t="str">
        <f t="shared" si="2"/>
        <v>0</v>
      </c>
      <c r="P6" s="7">
        <f t="shared" ref="P6:P16" si="3">P5+1</f>
        <v>2</v>
      </c>
      <c r="Q6" s="8">
        <f t="shared" ref="Q6:Q17" si="4">SUM(Q5)</f>
        <v>1</v>
      </c>
    </row>
    <row r="7" spans="1:17" x14ac:dyDescent="0.4">
      <c r="A7" s="20" t="s">
        <v>5</v>
      </c>
      <c r="B7" s="20" t="s">
        <v>31</v>
      </c>
      <c r="C7" s="20" t="str">
        <f t="shared" si="0"/>
        <v>-1</v>
      </c>
      <c r="D7" s="20">
        <v>1</v>
      </c>
      <c r="E7" s="20">
        <v>1</v>
      </c>
      <c r="F7" s="20"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t="str">
        <f t="shared" si="1"/>
        <v>-1</v>
      </c>
      <c r="N7">
        <v>0</v>
      </c>
      <c r="O7" t="str">
        <f t="shared" si="2"/>
        <v>0</v>
      </c>
      <c r="P7" s="7">
        <f t="shared" si="3"/>
        <v>3</v>
      </c>
      <c r="Q7" s="8">
        <f t="shared" si="4"/>
        <v>1</v>
      </c>
    </row>
    <row r="8" spans="1:17" x14ac:dyDescent="0.4">
      <c r="A8" s="20" t="s">
        <v>6</v>
      </c>
      <c r="B8" s="20" t="s">
        <v>31</v>
      </c>
      <c r="C8" s="20" t="str">
        <f t="shared" si="0"/>
        <v>-1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t="str">
        <f t="shared" si="1"/>
        <v>-1</v>
      </c>
      <c r="N8">
        <v>0</v>
      </c>
      <c r="O8" t="str">
        <f t="shared" si="2"/>
        <v>0</v>
      </c>
      <c r="P8" s="7">
        <f t="shared" si="3"/>
        <v>4</v>
      </c>
      <c r="Q8" s="8">
        <f t="shared" si="4"/>
        <v>1</v>
      </c>
    </row>
    <row r="9" spans="1:17" x14ac:dyDescent="0.4">
      <c r="A9" s="20" t="s">
        <v>7</v>
      </c>
      <c r="B9" s="20" t="s">
        <v>31</v>
      </c>
      <c r="C9" s="20" t="str">
        <f t="shared" si="0"/>
        <v>-1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1"/>
        <v>-1</v>
      </c>
      <c r="N9">
        <v>0</v>
      </c>
      <c r="O9" t="str">
        <f t="shared" si="2"/>
        <v>0</v>
      </c>
      <c r="P9" s="7">
        <f t="shared" si="3"/>
        <v>5</v>
      </c>
      <c r="Q9" s="8">
        <f t="shared" si="4"/>
        <v>1</v>
      </c>
    </row>
    <row r="10" spans="1:17" x14ac:dyDescent="0.4">
      <c r="A10" s="20" t="s">
        <v>8</v>
      </c>
      <c r="B10" s="20" t="s">
        <v>31</v>
      </c>
      <c r="C10" s="20" t="str">
        <f t="shared" si="0"/>
        <v>-1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1"/>
        <v>-1</v>
      </c>
      <c r="N10">
        <v>0</v>
      </c>
      <c r="O10" t="str">
        <f t="shared" si="2"/>
        <v>0</v>
      </c>
      <c r="P10" s="7">
        <f t="shared" si="3"/>
        <v>6</v>
      </c>
      <c r="Q10" s="8">
        <f t="shared" si="4"/>
        <v>1</v>
      </c>
    </row>
    <row r="11" spans="1:17" x14ac:dyDescent="0.4">
      <c r="A11" s="20" t="s">
        <v>9</v>
      </c>
      <c r="B11" s="20" t="s">
        <v>31</v>
      </c>
      <c r="C11" s="20" t="str">
        <f t="shared" si="0"/>
        <v>-1</v>
      </c>
      <c r="D11" s="20">
        <v>1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1"/>
        <v>-1</v>
      </c>
      <c r="N11">
        <v>0</v>
      </c>
      <c r="O11" t="str">
        <f t="shared" si="2"/>
        <v>0</v>
      </c>
      <c r="P11" s="7">
        <f t="shared" si="3"/>
        <v>7</v>
      </c>
      <c r="Q11" s="8">
        <f t="shared" si="4"/>
        <v>1</v>
      </c>
    </row>
    <row r="12" spans="1:17" x14ac:dyDescent="0.4">
      <c r="A12" s="20" t="s">
        <v>10</v>
      </c>
      <c r="B12" s="20" t="s">
        <v>31</v>
      </c>
      <c r="C12" s="20" t="str">
        <f t="shared" si="0"/>
        <v>-1</v>
      </c>
      <c r="D12" s="20">
        <v>1</v>
      </c>
      <c r="E12" s="20">
        <v>1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1"/>
        <v>-1</v>
      </c>
      <c r="N12">
        <v>0</v>
      </c>
      <c r="O12" t="str">
        <f t="shared" si="2"/>
        <v>0</v>
      </c>
      <c r="P12" s="7">
        <f t="shared" si="3"/>
        <v>8</v>
      </c>
      <c r="Q12" s="8">
        <f t="shared" si="4"/>
        <v>1</v>
      </c>
    </row>
    <row r="13" spans="1:17" x14ac:dyDescent="0.4">
      <c r="A13" s="20" t="s">
        <v>11</v>
      </c>
      <c r="B13" s="20" t="s">
        <v>31</v>
      </c>
      <c r="C13" s="20" t="str">
        <f t="shared" si="0"/>
        <v>-1</v>
      </c>
      <c r="D13" s="20">
        <v>1</v>
      </c>
      <c r="E13" s="20">
        <v>1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1"/>
        <v>-1</v>
      </c>
      <c r="N13">
        <v>0</v>
      </c>
      <c r="O13" t="str">
        <f t="shared" si="2"/>
        <v>0</v>
      </c>
      <c r="P13" s="7">
        <f t="shared" si="3"/>
        <v>9</v>
      </c>
      <c r="Q13" s="8">
        <f t="shared" si="4"/>
        <v>1</v>
      </c>
    </row>
    <row r="14" spans="1:17" x14ac:dyDescent="0.4">
      <c r="P14" s="7">
        <f t="shared" si="3"/>
        <v>10</v>
      </c>
      <c r="Q14" s="8">
        <f t="shared" si="4"/>
        <v>1</v>
      </c>
    </row>
    <row r="15" spans="1:17" x14ac:dyDescent="0.4">
      <c r="A15" t="s">
        <v>93</v>
      </c>
      <c r="B15">
        <f>IMREAL(IMSUM(B4:B13))</f>
        <v>1</v>
      </c>
      <c r="P15" s="7">
        <f t="shared" si="3"/>
        <v>11</v>
      </c>
      <c r="Q15" s="8">
        <f t="shared" si="4"/>
        <v>1</v>
      </c>
    </row>
    <row r="16" spans="1:17" x14ac:dyDescent="0.4">
      <c r="A16" t="s">
        <v>91</v>
      </c>
      <c r="B16">
        <f>IMREAL(IMPRODUCT(B4))</f>
        <v>1</v>
      </c>
      <c r="P16" s="7">
        <f t="shared" si="3"/>
        <v>12</v>
      </c>
      <c r="Q16" s="8">
        <f t="shared" si="4"/>
        <v>1</v>
      </c>
    </row>
    <row r="17" spans="1:17" ht="19.5" thickBot="1" x14ac:dyDescent="0.45">
      <c r="A17" t="s">
        <v>101</v>
      </c>
      <c r="B17" s="1">
        <v>1</v>
      </c>
      <c r="P17" s="9">
        <f>P16+1</f>
        <v>13</v>
      </c>
      <c r="Q17" s="11">
        <f t="shared" si="4"/>
        <v>1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8" t="s">
        <v>113</v>
      </c>
      <c r="N1" t="s">
        <v>68</v>
      </c>
      <c r="O1">
        <f>まとめ!B1</f>
        <v>42</v>
      </c>
    </row>
    <row r="2" spans="1:17" ht="19.5" thickBot="1" x14ac:dyDescent="0.45">
      <c r="C2" s="1" t="s">
        <v>0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t="s">
        <v>99</v>
      </c>
      <c r="O2" s="22" t="str">
        <f>IMSUM(O4:O13)</f>
        <v>4244727806.99991-2.37723717222155E-07i</v>
      </c>
      <c r="P2" s="16" t="s">
        <v>68</v>
      </c>
      <c r="Q2" s="17" t="s">
        <v>71</v>
      </c>
    </row>
    <row r="3" spans="1:17" ht="20.25" thickTop="1" thickBot="1" x14ac:dyDescent="0.45"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t="s">
        <v>96</v>
      </c>
      <c r="N3" t="s">
        <v>97</v>
      </c>
      <c r="O3" t="s">
        <v>98</v>
      </c>
      <c r="P3" s="15">
        <f>O1</f>
        <v>42</v>
      </c>
      <c r="Q3" s="30">
        <f>IMREAL(O2)</f>
        <v>4244727806.9999099</v>
      </c>
    </row>
    <row r="4" spans="1:17" x14ac:dyDescent="0.4">
      <c r="A4" s="1" t="s">
        <v>0</v>
      </c>
      <c r="B4" s="2" t="s">
        <v>12</v>
      </c>
      <c r="C4" s="4">
        <f>IF(C$3&lt;&gt;$B4,IMSUB($B4,C$3),1)</f>
        <v>1</v>
      </c>
      <c r="D4" s="5" t="str">
        <f t="shared" ref="D4:L13" si="0">IF(D$3&lt;&gt;$B4,IMSUB($B4,D$3),1)</f>
        <v>1.24228964580078-0.603887740565216i</v>
      </c>
      <c r="E4" s="5" t="str">
        <f t="shared" si="0"/>
        <v>1.24228964580078+0.603887740565216i</v>
      </c>
      <c r="F4" s="5" t="str">
        <f t="shared" si="0"/>
        <v>1.75278203064041-0.901328005950937i</v>
      </c>
      <c r="G4" s="5" t="str">
        <f t="shared" si="0"/>
        <v>1.75278203064041+0.901328005950937i</v>
      </c>
      <c r="H4" s="5" t="str">
        <f t="shared" si="0"/>
        <v>2.89804972690582</v>
      </c>
      <c r="I4" s="5" t="str">
        <f t="shared" si="0"/>
        <v>2.73895203221975-0.516796536501556i</v>
      </c>
      <c r="J4" s="5" t="str">
        <f t="shared" si="0"/>
        <v>2.73895203221975+0.516796536501556i</v>
      </c>
      <c r="K4" s="5" t="str">
        <f t="shared" si="0"/>
        <v>2.31204459143665-0.858354748250524i</v>
      </c>
      <c r="L4" s="6" t="str">
        <f t="shared" si="0"/>
        <v>2.31204459143665+0.858354748250524i</v>
      </c>
      <c r="M4" s="23" t="str">
        <f>IMPRODUCT(C4:L4)</f>
        <v>1014.98009331353+5.6843418860808E-14i</v>
      </c>
      <c r="N4" s="1" t="str">
        <f>IMPOWER(B4,$O$1)</f>
        <v>4308314225663.39</v>
      </c>
      <c r="O4" s="1" t="str">
        <f>IMDIV(N4,M4)</f>
        <v>4244727807.02364-2.37723717217999E-07i</v>
      </c>
      <c r="P4" s="13">
        <v>0</v>
      </c>
      <c r="Q4" s="14">
        <v>0</v>
      </c>
    </row>
    <row r="5" spans="1:17" x14ac:dyDescent="0.4">
      <c r="A5" s="1" t="s">
        <v>3</v>
      </c>
      <c r="B5" s="2" t="s">
        <v>13</v>
      </c>
      <c r="C5" s="7" t="str">
        <f t="shared" ref="C5:C13" si="1">IF(C$3&lt;&gt;$B5,IMSUB($B5,C$3),1)</f>
        <v>-1.24228964580078+0.603887740565216i</v>
      </c>
      <c r="D5" s="1">
        <f t="shared" si="0"/>
        <v>1</v>
      </c>
      <c r="E5" s="1" t="str">
        <f t="shared" si="0"/>
        <v>1.20777548113043i</v>
      </c>
      <c r="F5" s="1" t="str">
        <f t="shared" si="0"/>
        <v>0.510492384839635-0.297440265385721i</v>
      </c>
      <c r="G5" s="1" t="str">
        <f t="shared" si="0"/>
        <v>0.510492384839635+1.50521574651615i</v>
      </c>
      <c r="H5" s="1" t="str">
        <f t="shared" si="0"/>
        <v>1.65576008110504+0.603887740565216i</v>
      </c>
      <c r="I5" s="1" t="str">
        <f t="shared" si="0"/>
        <v>1.49666238641897+0.08709120406366i</v>
      </c>
      <c r="J5" s="1" t="str">
        <f t="shared" si="0"/>
        <v>1.49666238641897+1.12068427706677i</v>
      </c>
      <c r="K5" s="1" t="str">
        <f t="shared" si="0"/>
        <v>1.06975494563588-0.254467007685308i</v>
      </c>
      <c r="L5" s="8" t="str">
        <f t="shared" si="0"/>
        <v>1.06975494563588+1.46224248881574i</v>
      </c>
      <c r="M5" s="23" t="str">
        <f t="shared" ref="M5:M13" si="2">IMPRODUCT(C5:L5)</f>
        <v>13.8895855911923+6.69596263414663i</v>
      </c>
      <c r="N5" s="1" t="str">
        <f t="shared" ref="N5:N13" si="3">IMPOWER(B5,$O$1)</f>
        <v>-0.25679944348217-0.00362800649395432i</v>
      </c>
      <c r="O5" s="1" t="str">
        <f t="shared" ref="O5:O13" si="4">IMDIV(N5,M5)</f>
        <v>-0.0151042381309358+0.00702032519313446i</v>
      </c>
      <c r="P5" s="7">
        <f>P4+1</f>
        <v>1</v>
      </c>
      <c r="Q5" s="8">
        <v>0</v>
      </c>
    </row>
    <row r="6" spans="1:17" x14ac:dyDescent="0.4">
      <c r="A6" s="1" t="s">
        <v>4</v>
      </c>
      <c r="B6" s="2" t="s">
        <v>14</v>
      </c>
      <c r="C6" s="7" t="str">
        <f t="shared" si="1"/>
        <v>-1.24228964580078-0.603887740565216i</v>
      </c>
      <c r="D6" s="1" t="str">
        <f t="shared" si="0"/>
        <v>-1.20777548113043i</v>
      </c>
      <c r="E6" s="1">
        <f t="shared" si="0"/>
        <v>1</v>
      </c>
      <c r="F6" s="1" t="str">
        <f t="shared" si="0"/>
        <v>0.510492384839635-1.50521574651615i</v>
      </c>
      <c r="G6" s="1" t="str">
        <f t="shared" si="0"/>
        <v>0.510492384839635+0.297440265385721i</v>
      </c>
      <c r="H6" s="1" t="str">
        <f t="shared" si="0"/>
        <v>1.65576008110504-0.603887740565216i</v>
      </c>
      <c r="I6" s="1" t="str">
        <f t="shared" si="0"/>
        <v>1.49666238641897-1.12068427706677i</v>
      </c>
      <c r="J6" s="1" t="str">
        <f t="shared" si="0"/>
        <v>1.49666238641897-0.08709120406366i</v>
      </c>
      <c r="K6" s="1" t="str">
        <f t="shared" si="0"/>
        <v>1.06975494563588-1.46224248881574i</v>
      </c>
      <c r="L6" s="8" t="str">
        <f t="shared" si="0"/>
        <v>1.06975494563588+0.254467007685308i</v>
      </c>
      <c r="M6" s="23" t="str">
        <f t="shared" si="2"/>
        <v>13.8895855911923-6.69596263414663i</v>
      </c>
      <c r="N6" s="1" t="str">
        <f t="shared" si="3"/>
        <v>-0.25679944348217+0.00362800649395432i</v>
      </c>
      <c r="O6" s="1" t="str">
        <f t="shared" si="4"/>
        <v>-0.0151042381309358-0.00702032519313446i</v>
      </c>
      <c r="P6" s="7">
        <f t="shared" ref="P6:P16" si="5">P5+1</f>
        <v>2</v>
      </c>
      <c r="Q6" s="8">
        <v>0</v>
      </c>
    </row>
    <row r="7" spans="1:17" x14ac:dyDescent="0.4">
      <c r="A7" s="1" t="s">
        <v>5</v>
      </c>
      <c r="B7" s="2" t="s">
        <v>15</v>
      </c>
      <c r="C7" s="7" t="str">
        <f t="shared" si="1"/>
        <v>-1.75278203064041+0.901328005950937i</v>
      </c>
      <c r="D7" s="1" t="str">
        <f t="shared" si="0"/>
        <v>-0.510492384839635+0.297440265385721i</v>
      </c>
      <c r="E7" s="1" t="str">
        <f t="shared" si="0"/>
        <v>-0.510492384839635+1.50521574651615i</v>
      </c>
      <c r="F7" s="1">
        <f t="shared" si="0"/>
        <v>1</v>
      </c>
      <c r="G7" s="1" t="str">
        <f t="shared" si="0"/>
        <v>1.80265601190187i</v>
      </c>
      <c r="H7" s="1" t="str">
        <f t="shared" si="0"/>
        <v>1.14526769626541+0.901328005950937i</v>
      </c>
      <c r="I7" s="1" t="str">
        <f t="shared" si="0"/>
        <v>0.986170001579339+0.384531469449381i</v>
      </c>
      <c r="J7" s="1" t="str">
        <f t="shared" si="0"/>
        <v>0.986170001579339+1.41812454245249i</v>
      </c>
      <c r="K7" s="1" t="str">
        <f t="shared" si="0"/>
        <v>0.559262560796243+0.0429732577004129i</v>
      </c>
      <c r="L7" s="8" t="str">
        <f t="shared" si="0"/>
        <v>0.559262560796243+1.75968275420146i</v>
      </c>
      <c r="M7" s="23" t="str">
        <f t="shared" si="2"/>
        <v>8.18544649640375-4.21650238848425i</v>
      </c>
      <c r="N7" s="1" t="str">
        <f t="shared" si="3"/>
        <v>-0.0117685827961381-0.0565387692073576i</v>
      </c>
      <c r="O7" s="1" t="str">
        <f t="shared" si="4"/>
        <v>0.00167567864488611-0.00604405223595307i</v>
      </c>
      <c r="P7" s="7">
        <f t="shared" si="5"/>
        <v>3</v>
      </c>
      <c r="Q7" s="8">
        <v>0</v>
      </c>
    </row>
    <row r="8" spans="1:17" x14ac:dyDescent="0.4">
      <c r="A8" s="1" t="s">
        <v>6</v>
      </c>
      <c r="B8" s="2" t="s">
        <v>16</v>
      </c>
      <c r="C8" s="7" t="str">
        <f t="shared" si="1"/>
        <v>-1.75278203064041-0.901328005950937i</v>
      </c>
      <c r="D8" s="1" t="str">
        <f t="shared" si="0"/>
        <v>-0.510492384839635-1.50521574651615i</v>
      </c>
      <c r="E8" s="1" t="str">
        <f t="shared" si="0"/>
        <v>-0.510492384839635-0.297440265385721i</v>
      </c>
      <c r="F8" s="1" t="str">
        <f t="shared" si="0"/>
        <v>-1.80265601190187i</v>
      </c>
      <c r="G8" s="1">
        <f t="shared" si="0"/>
        <v>1</v>
      </c>
      <c r="H8" s="1" t="str">
        <f t="shared" si="0"/>
        <v>1.14526769626541-0.901328005950937i</v>
      </c>
      <c r="I8" s="1" t="str">
        <f t="shared" si="0"/>
        <v>0.986170001579339-1.41812454245249i</v>
      </c>
      <c r="J8" s="1" t="str">
        <f t="shared" si="0"/>
        <v>0.986170001579339-0.384531469449381i</v>
      </c>
      <c r="K8" s="1" t="str">
        <f t="shared" si="0"/>
        <v>0.559262560796243-1.75968275420146i</v>
      </c>
      <c r="L8" s="8" t="str">
        <f t="shared" si="0"/>
        <v>0.559262560796243-0.0429732577004129i</v>
      </c>
      <c r="M8" s="23" t="str">
        <f t="shared" si="2"/>
        <v>8.18544649640375+4.21650238848425i</v>
      </c>
      <c r="N8" s="1" t="str">
        <f t="shared" si="3"/>
        <v>-0.0117685827961381+0.0565387692073576i</v>
      </c>
      <c r="O8" s="1" t="str">
        <f t="shared" si="4"/>
        <v>0.00167567864488611+0.00604405223595307i</v>
      </c>
      <c r="P8" s="7">
        <f t="shared" si="5"/>
        <v>4</v>
      </c>
      <c r="Q8" s="8">
        <v>0</v>
      </c>
    </row>
    <row r="9" spans="1:17" x14ac:dyDescent="0.4">
      <c r="A9" s="1" t="s">
        <v>7</v>
      </c>
      <c r="B9" s="2" t="s">
        <v>17</v>
      </c>
      <c r="C9" s="7" t="str">
        <f t="shared" si="1"/>
        <v>-2.89804972690582</v>
      </c>
      <c r="D9" s="1" t="str">
        <f t="shared" si="0"/>
        <v>-1.65576008110504-0.603887740565216i</v>
      </c>
      <c r="E9" s="1" t="str">
        <f t="shared" si="0"/>
        <v>-1.65576008110504+0.603887740565216i</v>
      </c>
      <c r="F9" s="1" t="str">
        <f t="shared" si="0"/>
        <v>-1.14526769626541-0.901328005950937i</v>
      </c>
      <c r="G9" s="1" t="str">
        <f t="shared" si="0"/>
        <v>-1.14526769626541+0.901328005950937i</v>
      </c>
      <c r="H9" s="1">
        <f t="shared" si="0"/>
        <v>1</v>
      </c>
      <c r="I9" s="1" t="str">
        <f t="shared" si="0"/>
        <v>-0.159097694686068-0.516796536501556i</v>
      </c>
      <c r="J9" s="1" t="str">
        <f t="shared" si="0"/>
        <v>-0.159097694686068+0.516796536501556i</v>
      </c>
      <c r="K9" s="1" t="str">
        <f t="shared" si="0"/>
        <v>-0.586005135469164-0.858354748250524i</v>
      </c>
      <c r="L9" s="8" t="str">
        <f t="shared" si="0"/>
        <v>-0.586005135469164+0.858354748250524i</v>
      </c>
      <c r="M9" s="23" t="str">
        <f t="shared" si="2"/>
        <v>-6.03888407683302+4.44089209850063E-16i</v>
      </c>
      <c r="N9" s="1" t="str">
        <f t="shared" si="3"/>
        <v>0.0114429481820376+2.24259338680049E-17i</v>
      </c>
      <c r="O9" s="1" t="str">
        <f t="shared" si="4"/>
        <v>-0.00189487793381168-3.85293514767977E-18i</v>
      </c>
      <c r="P9" s="7">
        <f t="shared" si="5"/>
        <v>5</v>
      </c>
      <c r="Q9" s="8">
        <v>0</v>
      </c>
    </row>
    <row r="10" spans="1:17" x14ac:dyDescent="0.4">
      <c r="A10" s="1" t="s">
        <v>8</v>
      </c>
      <c r="B10" s="2" t="s">
        <v>18</v>
      </c>
      <c r="C10" s="7" t="str">
        <f t="shared" si="1"/>
        <v>-2.73895203221975+0.516796536501556i</v>
      </c>
      <c r="D10" s="1" t="str">
        <f t="shared" si="0"/>
        <v>-1.49666238641897-0.08709120406366i</v>
      </c>
      <c r="E10" s="1" t="str">
        <f t="shared" si="0"/>
        <v>-1.49666238641897+1.12068427706677i</v>
      </c>
      <c r="F10" s="1" t="str">
        <f t="shared" si="0"/>
        <v>-0.986170001579339-0.384531469449381i</v>
      </c>
      <c r="G10" s="1" t="str">
        <f t="shared" si="0"/>
        <v>-0.986170001579339+1.41812454245249i</v>
      </c>
      <c r="H10" s="1" t="str">
        <f t="shared" si="0"/>
        <v>0.159097694686068+0.516796536501556i</v>
      </c>
      <c r="I10" s="1">
        <f t="shared" si="0"/>
        <v>1</v>
      </c>
      <c r="J10" s="1" t="str">
        <f t="shared" si="0"/>
        <v>1.03359307300311i</v>
      </c>
      <c r="K10" s="1" t="str">
        <f t="shared" si="0"/>
        <v>-0.426907440783096-0.341558211748968i</v>
      </c>
      <c r="L10" s="8" t="str">
        <f t="shared" si="0"/>
        <v>-0.426907440783096+1.37515128475208i</v>
      </c>
      <c r="M10" s="23" t="str">
        <f t="shared" si="2"/>
        <v>-3.97791183896617-4.86603479268126i</v>
      </c>
      <c r="N10" s="1" t="str">
        <f t="shared" si="3"/>
        <v>0.0119937822209562-0.00614755825249393i</v>
      </c>
      <c r="O10" s="1" t="str">
        <f t="shared" si="4"/>
        <v>-0.000450507345549792+0.00209651269507902i</v>
      </c>
      <c r="P10" s="7">
        <f t="shared" si="5"/>
        <v>6</v>
      </c>
      <c r="Q10" s="8">
        <v>0</v>
      </c>
    </row>
    <row r="11" spans="1:17" x14ac:dyDescent="0.4">
      <c r="A11" s="1" t="s">
        <v>9</v>
      </c>
      <c r="B11" s="2" t="s">
        <v>19</v>
      </c>
      <c r="C11" s="7" t="str">
        <f t="shared" si="1"/>
        <v>-2.73895203221975-0.516796536501556i</v>
      </c>
      <c r="D11" s="1" t="str">
        <f t="shared" si="0"/>
        <v>-1.49666238641897-1.12068427706677i</v>
      </c>
      <c r="E11" s="1" t="str">
        <f t="shared" si="0"/>
        <v>-1.49666238641897+0.08709120406366i</v>
      </c>
      <c r="F11" s="1" t="str">
        <f t="shared" si="0"/>
        <v>-0.986170001579339-1.41812454245249i</v>
      </c>
      <c r="G11" s="1" t="str">
        <f t="shared" si="0"/>
        <v>-0.986170001579339+0.384531469449381i</v>
      </c>
      <c r="H11" s="1" t="str">
        <f t="shared" si="0"/>
        <v>0.159097694686068-0.516796536501556i</v>
      </c>
      <c r="I11" s="1" t="str">
        <f t="shared" si="0"/>
        <v>-1.03359307300311i</v>
      </c>
      <c r="J11" s="1">
        <f t="shared" si="0"/>
        <v>1</v>
      </c>
      <c r="K11" s="1" t="str">
        <f t="shared" si="0"/>
        <v>-0.426907440783096-1.37515128475208i</v>
      </c>
      <c r="L11" s="8" t="str">
        <f t="shared" si="0"/>
        <v>-0.426907440783096+0.341558211748968i</v>
      </c>
      <c r="M11" s="23" t="str">
        <f t="shared" si="2"/>
        <v>-3.97791183896617+4.86603479268126i</v>
      </c>
      <c r="N11" s="1" t="str">
        <f t="shared" si="3"/>
        <v>0.0119937822209562+0.00614755825249393i</v>
      </c>
      <c r="O11" s="1" t="str">
        <f t="shared" si="4"/>
        <v>-0.000450507345549792-0.00209651269507902i</v>
      </c>
      <c r="P11" s="7">
        <f t="shared" si="5"/>
        <v>7</v>
      </c>
      <c r="Q11" s="8">
        <v>0</v>
      </c>
    </row>
    <row r="12" spans="1:17" x14ac:dyDescent="0.4">
      <c r="A12" s="1" t="s">
        <v>10</v>
      </c>
      <c r="B12" s="2" t="s">
        <v>20</v>
      </c>
      <c r="C12" s="7" t="str">
        <f t="shared" si="1"/>
        <v>-2.31204459143665+0.858354748250524i</v>
      </c>
      <c r="D12" s="1" t="str">
        <f t="shared" si="0"/>
        <v>-1.06975494563588+0.254467007685308i</v>
      </c>
      <c r="E12" s="1" t="str">
        <f t="shared" si="0"/>
        <v>-1.06975494563588+1.46224248881574i</v>
      </c>
      <c r="F12" s="1" t="str">
        <f t="shared" si="0"/>
        <v>-0.559262560796243-0.0429732577004129i</v>
      </c>
      <c r="G12" s="1" t="str">
        <f t="shared" si="0"/>
        <v>-0.559262560796243+1.75968275420146i</v>
      </c>
      <c r="H12" s="1" t="str">
        <f t="shared" si="0"/>
        <v>0.586005135469164+0.858354748250524i</v>
      </c>
      <c r="I12" s="1" t="str">
        <f t="shared" si="0"/>
        <v>0.426907440783096+0.341558211748968i</v>
      </c>
      <c r="J12" s="1" t="str">
        <f t="shared" si="0"/>
        <v>0.426907440783096+1.37515128475208i</v>
      </c>
      <c r="K12" s="1">
        <f t="shared" si="0"/>
        <v>1</v>
      </c>
      <c r="L12" s="8" t="str">
        <f t="shared" si="0"/>
        <v>1.71670949650105i</v>
      </c>
      <c r="M12" s="23" t="str">
        <f t="shared" si="2"/>
        <v>1.43227513302141-7.00237003592963i</v>
      </c>
      <c r="N12" s="1" t="str">
        <f t="shared" si="3"/>
        <v>0.0117758197754792-0.0192083399523558i</v>
      </c>
      <c r="O12" s="1" t="str">
        <f t="shared" si="4"/>
        <v>0.00296312633083527+0.00107560834077272i</v>
      </c>
      <c r="P12" s="7">
        <f t="shared" si="5"/>
        <v>8</v>
      </c>
      <c r="Q12" s="8">
        <v>0</v>
      </c>
    </row>
    <row r="13" spans="1:17" ht="19.5" thickBot="1" x14ac:dyDescent="0.45">
      <c r="A13" s="1" t="s">
        <v>11</v>
      </c>
      <c r="B13" s="2" t="s">
        <v>21</v>
      </c>
      <c r="C13" s="9" t="str">
        <f t="shared" si="1"/>
        <v>-2.31204459143665-0.858354748250524i</v>
      </c>
      <c r="D13" s="10" t="str">
        <f t="shared" si="0"/>
        <v>-1.06975494563588-1.46224248881574i</v>
      </c>
      <c r="E13" s="10" t="str">
        <f t="shared" si="0"/>
        <v>-1.06975494563588-0.254467007685308i</v>
      </c>
      <c r="F13" s="10" t="str">
        <f t="shared" si="0"/>
        <v>-0.559262560796243-1.75968275420146i</v>
      </c>
      <c r="G13" s="10" t="str">
        <f t="shared" si="0"/>
        <v>-0.559262560796243+0.0429732577004129i</v>
      </c>
      <c r="H13" s="10" t="str">
        <f t="shared" si="0"/>
        <v>0.586005135469164-0.858354748250524i</v>
      </c>
      <c r="I13" s="10" t="str">
        <f t="shared" si="0"/>
        <v>0.426907440783096-1.37515128475208i</v>
      </c>
      <c r="J13" s="10" t="str">
        <f t="shared" si="0"/>
        <v>0.426907440783096-0.341558211748968i</v>
      </c>
      <c r="K13" s="10" t="str">
        <f t="shared" si="0"/>
        <v>-1.71670949650105i</v>
      </c>
      <c r="L13" s="11">
        <f t="shared" si="0"/>
        <v>1</v>
      </c>
      <c r="M13" s="23" t="str">
        <f t="shared" si="2"/>
        <v>1.43227513302141+7.00237003592963i</v>
      </c>
      <c r="N13" s="1" t="str">
        <f t="shared" si="3"/>
        <v>0.0117758197754792+0.0192083399523558i</v>
      </c>
      <c r="O13" s="1" t="str">
        <f t="shared" si="4"/>
        <v>0.00296312633083527-0.00107560834077272i</v>
      </c>
      <c r="P13" s="7">
        <f t="shared" si="5"/>
        <v>9</v>
      </c>
      <c r="Q13" s="8">
        <v>1</v>
      </c>
    </row>
    <row r="14" spans="1:17" x14ac:dyDescent="0.4">
      <c r="P14" s="7">
        <f t="shared" si="5"/>
        <v>10</v>
      </c>
      <c r="Q14" s="8">
        <f>SUM(Q4:Q13)</f>
        <v>1</v>
      </c>
    </row>
    <row r="15" spans="1:17" x14ac:dyDescent="0.4">
      <c r="A15" t="s">
        <v>90</v>
      </c>
      <c r="B15">
        <f>IMREAL(IMSUM(B4:B13))</f>
        <v>1</v>
      </c>
      <c r="P15" s="7">
        <f t="shared" si="5"/>
        <v>11</v>
      </c>
      <c r="Q15" s="8">
        <f t="shared" ref="Q15:Q17" si="6">SUM(Q5:Q14)</f>
        <v>2</v>
      </c>
    </row>
    <row r="16" spans="1:17" x14ac:dyDescent="0.4">
      <c r="A16" t="s">
        <v>91</v>
      </c>
      <c r="B16">
        <f>IMREAL(IMPRODUCT(B4:B13))</f>
        <v>-0.999999999999994</v>
      </c>
      <c r="P16" s="7">
        <f t="shared" si="5"/>
        <v>12</v>
      </c>
      <c r="Q16" s="8">
        <f t="shared" si="6"/>
        <v>4</v>
      </c>
    </row>
    <row r="17" spans="1:17" ht="19.5" thickBot="1" x14ac:dyDescent="0.45">
      <c r="A17" t="s">
        <v>100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P17" s="9">
        <f>P16+1</f>
        <v>13</v>
      </c>
      <c r="Q17" s="11">
        <f t="shared" si="6"/>
        <v>8</v>
      </c>
    </row>
    <row r="18" spans="1:17" x14ac:dyDescent="0.4"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7" x14ac:dyDescent="0.4">
      <c r="B19" s="1">
        <v>0</v>
      </c>
      <c r="C19" s="1">
        <v>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7" x14ac:dyDescent="0.4">
      <c r="B20" s="1">
        <v>0</v>
      </c>
      <c r="C20" s="1">
        <v>0</v>
      </c>
      <c r="D20" s="1">
        <v>1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7" x14ac:dyDescent="0.4">
      <c r="B21" s="1">
        <v>0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</row>
    <row r="22" spans="1:17" x14ac:dyDescent="0.4">
      <c r="B22" s="1">
        <v>0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</row>
    <row r="23" spans="1:17" x14ac:dyDescent="0.4"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</row>
    <row r="24" spans="1:17" x14ac:dyDescent="0.4"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</row>
    <row r="25" spans="1:17" x14ac:dyDescent="0.4"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1</v>
      </c>
      <c r="J25" s="1">
        <v>0</v>
      </c>
      <c r="K25" s="1">
        <v>0</v>
      </c>
    </row>
    <row r="26" spans="1:17" x14ac:dyDescent="0.4"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zoomScaleNormal="100" workbookViewId="0">
      <pane xSplit="2" ySplit="2" topLeftCell="C3" activePane="bottomRight" state="frozen"/>
      <selection activeCell="U3" sqref="U3"/>
      <selection pane="topRight" activeCell="U3" sqref="U3"/>
      <selection pane="bottomLeft" activeCell="U3" sqref="U3"/>
      <selection pane="bottomRight" activeCell="C3" sqref="C3"/>
    </sheetView>
  </sheetViews>
  <sheetFormatPr defaultRowHeight="18.75" x14ac:dyDescent="0.4"/>
  <cols>
    <col min="2" max="2" width="4.375" bestFit="1" customWidth="1"/>
    <col min="3" max="3" width="3.375" bestFit="1" customWidth="1"/>
    <col min="4" max="4" width="12.25" bestFit="1" customWidth="1"/>
    <col min="5" max="5" width="15" bestFit="1" customWidth="1"/>
    <col min="6" max="7" width="16.75" bestFit="1" customWidth="1"/>
    <col min="8" max="10" width="15" bestFit="1" customWidth="1"/>
    <col min="11" max="12" width="13.875" bestFit="1" customWidth="1"/>
  </cols>
  <sheetData>
    <row r="1" spans="1:21" x14ac:dyDescent="0.4">
      <c r="A1" t="s">
        <v>89</v>
      </c>
      <c r="B1" s="1">
        <v>42</v>
      </c>
      <c r="C1" s="12">
        <f>'1'!Q3</f>
        <v>1</v>
      </c>
      <c r="D1" s="26">
        <f>'2'!Q3</f>
        <v>267914295.99996799</v>
      </c>
      <c r="E1" s="26">
        <f>'3'!Q3</f>
        <v>23837527728.9995</v>
      </c>
      <c r="F1" s="26">
        <f>'4'!Q3</f>
        <v>73859288607.991806</v>
      </c>
      <c r="G1" s="26">
        <f>'5'!Q3</f>
        <v>76994839905.991898</v>
      </c>
      <c r="H1" s="26">
        <f>'6'!Q3</f>
        <v>52862035639.993301</v>
      </c>
      <c r="I1" s="26">
        <f>'7'!Q3</f>
        <v>30464209735.997101</v>
      </c>
      <c r="J1" s="26">
        <f>'8'!Q3</f>
        <v>16252704511.998699</v>
      </c>
      <c r="K1" s="26">
        <f>'9'!Q3</f>
        <v>8372936303.9990396</v>
      </c>
      <c r="L1" s="26">
        <f>'10'!Q3</f>
        <v>4244727806.9999099</v>
      </c>
    </row>
    <row r="2" spans="1:21" x14ac:dyDescent="0.4">
      <c r="B2" s="1" t="s">
        <v>72</v>
      </c>
      <c r="C2" s="1" t="s">
        <v>78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86</v>
      </c>
      <c r="L2" s="1" t="s">
        <v>87</v>
      </c>
    </row>
    <row r="3" spans="1:21" x14ac:dyDescent="0.4">
      <c r="A3" t="s">
        <v>88</v>
      </c>
      <c r="B3" s="1">
        <v>0</v>
      </c>
      <c r="C3" s="28">
        <v>1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U3" s="22"/>
    </row>
    <row r="4" spans="1:21" x14ac:dyDescent="0.4">
      <c r="B4" s="1">
        <f>B3+1</f>
        <v>1</v>
      </c>
      <c r="C4" s="28">
        <f>SUM(C3)</f>
        <v>1</v>
      </c>
      <c r="D4" s="27">
        <v>1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</row>
    <row r="5" spans="1:21" x14ac:dyDescent="0.4">
      <c r="B5" s="1">
        <f t="shared" ref="B5:B16" si="0">B4+1</f>
        <v>2</v>
      </c>
      <c r="C5" s="1">
        <f t="shared" ref="C5:C15" si="1">SUM(C4)</f>
        <v>1</v>
      </c>
      <c r="D5" s="27">
        <f>SUM(D3:D4)</f>
        <v>1</v>
      </c>
      <c r="E5" s="26">
        <v>1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</row>
    <row r="6" spans="1:21" x14ac:dyDescent="0.4">
      <c r="B6" s="1">
        <f t="shared" si="0"/>
        <v>3</v>
      </c>
      <c r="C6" s="1">
        <f t="shared" si="1"/>
        <v>1</v>
      </c>
      <c r="D6" s="27">
        <f t="shared" ref="D6:D15" si="2">SUM(D4:D5)</f>
        <v>2</v>
      </c>
      <c r="E6" s="26">
        <f>SUM(E3:E5)</f>
        <v>1</v>
      </c>
      <c r="F6" s="26">
        <v>1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</row>
    <row r="7" spans="1:21" x14ac:dyDescent="0.4">
      <c r="B7" s="1">
        <f t="shared" si="0"/>
        <v>4</v>
      </c>
      <c r="C7" s="1">
        <f t="shared" si="1"/>
        <v>1</v>
      </c>
      <c r="D7" s="27">
        <f t="shared" si="2"/>
        <v>3</v>
      </c>
      <c r="E7" s="26">
        <f t="shared" ref="E7:E15" si="3">SUM(E4:E6)</f>
        <v>2</v>
      </c>
      <c r="F7" s="26">
        <f>SUM(F3:F6)</f>
        <v>1</v>
      </c>
      <c r="G7" s="26">
        <v>1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</row>
    <row r="8" spans="1:21" x14ac:dyDescent="0.4">
      <c r="B8" s="1">
        <f t="shared" si="0"/>
        <v>5</v>
      </c>
      <c r="C8" s="1">
        <f t="shared" si="1"/>
        <v>1</v>
      </c>
      <c r="D8" s="27">
        <f t="shared" si="2"/>
        <v>5</v>
      </c>
      <c r="E8" s="26">
        <f t="shared" si="3"/>
        <v>4</v>
      </c>
      <c r="F8" s="26">
        <f t="shared" ref="F8:F15" si="4">SUM(F4:F7)</f>
        <v>2</v>
      </c>
      <c r="G8" s="26">
        <f>SUM(G3:G7)</f>
        <v>1</v>
      </c>
      <c r="H8" s="26">
        <v>1</v>
      </c>
      <c r="I8" s="26">
        <v>0</v>
      </c>
      <c r="J8" s="26">
        <v>0</v>
      </c>
      <c r="K8" s="26">
        <v>0</v>
      </c>
      <c r="L8" s="26">
        <v>0</v>
      </c>
    </row>
    <row r="9" spans="1:21" x14ac:dyDescent="0.4">
      <c r="B9" s="1">
        <f t="shared" si="0"/>
        <v>6</v>
      </c>
      <c r="C9" s="1">
        <f t="shared" si="1"/>
        <v>1</v>
      </c>
      <c r="D9" s="27">
        <f t="shared" si="2"/>
        <v>8</v>
      </c>
      <c r="E9" s="26">
        <f t="shared" si="3"/>
        <v>7</v>
      </c>
      <c r="F9" s="26">
        <f t="shared" si="4"/>
        <v>4</v>
      </c>
      <c r="G9" s="26">
        <f t="shared" ref="G9:G15" si="5">SUM(G4:G8)</f>
        <v>2</v>
      </c>
      <c r="H9" s="26">
        <f>SUM(H3:H8)</f>
        <v>1</v>
      </c>
      <c r="I9" s="26">
        <v>1</v>
      </c>
      <c r="J9" s="26">
        <v>0</v>
      </c>
      <c r="K9" s="26">
        <v>0</v>
      </c>
      <c r="L9" s="26">
        <v>0</v>
      </c>
    </row>
    <row r="10" spans="1:21" x14ac:dyDescent="0.4">
      <c r="B10" s="1">
        <f t="shared" si="0"/>
        <v>7</v>
      </c>
      <c r="C10" s="1">
        <f t="shared" si="1"/>
        <v>1</v>
      </c>
      <c r="D10" s="27">
        <f t="shared" si="2"/>
        <v>13</v>
      </c>
      <c r="E10" s="27">
        <f t="shared" si="3"/>
        <v>13</v>
      </c>
      <c r="F10" s="26">
        <f t="shared" si="4"/>
        <v>8</v>
      </c>
      <c r="G10" s="26">
        <f t="shared" si="5"/>
        <v>4</v>
      </c>
      <c r="H10" s="26">
        <f t="shared" ref="H10:H15" si="6">SUM(H4:H9)</f>
        <v>2</v>
      </c>
      <c r="I10" s="26">
        <f>SUM(I3:I9)</f>
        <v>1</v>
      </c>
      <c r="J10" s="26">
        <v>1</v>
      </c>
      <c r="K10" s="26">
        <v>0</v>
      </c>
      <c r="L10" s="26">
        <v>0</v>
      </c>
    </row>
    <row r="11" spans="1:21" x14ac:dyDescent="0.4">
      <c r="B11" s="1">
        <f t="shared" si="0"/>
        <v>8</v>
      </c>
      <c r="C11" s="1">
        <f t="shared" si="1"/>
        <v>1</v>
      </c>
      <c r="D11" s="26">
        <f t="shared" si="2"/>
        <v>21</v>
      </c>
      <c r="E11" s="27">
        <f t="shared" si="3"/>
        <v>24</v>
      </c>
      <c r="F11" s="26">
        <f t="shared" si="4"/>
        <v>15</v>
      </c>
      <c r="G11" s="26">
        <f t="shared" si="5"/>
        <v>8</v>
      </c>
      <c r="H11" s="26">
        <f t="shared" si="6"/>
        <v>4</v>
      </c>
      <c r="I11" s="26">
        <f t="shared" ref="I11:I16" si="7">SUM(I4:I10)</f>
        <v>2</v>
      </c>
      <c r="J11" s="26">
        <f>SUM(J3:J10)</f>
        <v>1</v>
      </c>
      <c r="K11" s="26">
        <v>1</v>
      </c>
      <c r="L11" s="26">
        <v>0</v>
      </c>
    </row>
    <row r="12" spans="1:21" x14ac:dyDescent="0.4">
      <c r="B12" s="1">
        <f t="shared" si="0"/>
        <v>9</v>
      </c>
      <c r="C12" s="1">
        <f t="shared" si="1"/>
        <v>1</v>
      </c>
      <c r="D12" s="26">
        <f t="shared" si="2"/>
        <v>34</v>
      </c>
      <c r="E12" s="27">
        <f t="shared" si="3"/>
        <v>44</v>
      </c>
      <c r="F12" s="26">
        <f t="shared" si="4"/>
        <v>29</v>
      </c>
      <c r="G12" s="26">
        <f t="shared" si="5"/>
        <v>16</v>
      </c>
      <c r="H12" s="26">
        <f t="shared" si="6"/>
        <v>8</v>
      </c>
      <c r="I12" s="26">
        <f t="shared" si="7"/>
        <v>4</v>
      </c>
      <c r="J12" s="26">
        <f>SUM(J4:J11)</f>
        <v>2</v>
      </c>
      <c r="K12" s="26">
        <f>SUM(K3:K11)</f>
        <v>1</v>
      </c>
      <c r="L12" s="26">
        <v>1</v>
      </c>
    </row>
    <row r="13" spans="1:21" x14ac:dyDescent="0.4">
      <c r="B13" s="1">
        <f t="shared" si="0"/>
        <v>10</v>
      </c>
      <c r="C13" s="1">
        <f t="shared" si="1"/>
        <v>1</v>
      </c>
      <c r="D13" s="26">
        <f t="shared" si="2"/>
        <v>55</v>
      </c>
      <c r="E13" s="27">
        <f t="shared" si="3"/>
        <v>81</v>
      </c>
      <c r="F13" s="26">
        <f t="shared" si="4"/>
        <v>56</v>
      </c>
      <c r="G13" s="26">
        <f t="shared" si="5"/>
        <v>31</v>
      </c>
      <c r="H13" s="26">
        <f t="shared" si="6"/>
        <v>16</v>
      </c>
      <c r="I13" s="26">
        <f t="shared" si="7"/>
        <v>8</v>
      </c>
      <c r="J13" s="26">
        <f>SUM(J5:J12)</f>
        <v>4</v>
      </c>
      <c r="K13" s="26">
        <f>SUM(K4:K12)</f>
        <v>2</v>
      </c>
      <c r="L13" s="26">
        <f>SUM(L3:L12)</f>
        <v>1</v>
      </c>
    </row>
    <row r="14" spans="1:21" x14ac:dyDescent="0.4">
      <c r="B14" s="1">
        <f t="shared" si="0"/>
        <v>11</v>
      </c>
      <c r="C14" s="1">
        <f t="shared" si="1"/>
        <v>1</v>
      </c>
      <c r="D14" s="26">
        <f t="shared" si="2"/>
        <v>89</v>
      </c>
      <c r="E14" s="27">
        <f t="shared" si="3"/>
        <v>149</v>
      </c>
      <c r="F14" s="26">
        <f t="shared" si="4"/>
        <v>108</v>
      </c>
      <c r="G14" s="26">
        <f t="shared" si="5"/>
        <v>61</v>
      </c>
      <c r="H14" s="26">
        <f t="shared" si="6"/>
        <v>32</v>
      </c>
      <c r="I14" s="26">
        <f t="shared" si="7"/>
        <v>16</v>
      </c>
      <c r="J14" s="26">
        <f t="shared" ref="J14:J15" si="8">SUM(J6:J13)</f>
        <v>8</v>
      </c>
      <c r="K14" s="26">
        <f t="shared" ref="K14:K15" si="9">SUM(K5:K13)</f>
        <v>4</v>
      </c>
      <c r="L14" s="26">
        <f t="shared" ref="L14:L15" si="10">SUM(L4:L13)</f>
        <v>2</v>
      </c>
    </row>
    <row r="15" spans="1:21" x14ac:dyDescent="0.4">
      <c r="B15" s="1">
        <f t="shared" si="0"/>
        <v>12</v>
      </c>
      <c r="C15" s="1">
        <f t="shared" si="1"/>
        <v>1</v>
      </c>
      <c r="D15" s="26">
        <f t="shared" si="2"/>
        <v>144</v>
      </c>
      <c r="E15" s="27">
        <f t="shared" si="3"/>
        <v>274</v>
      </c>
      <c r="F15" s="26">
        <f t="shared" si="4"/>
        <v>208</v>
      </c>
      <c r="G15" s="26">
        <f t="shared" si="5"/>
        <v>120</v>
      </c>
      <c r="H15" s="26">
        <f t="shared" si="6"/>
        <v>63</v>
      </c>
      <c r="I15" s="26">
        <f t="shared" si="7"/>
        <v>32</v>
      </c>
      <c r="J15" s="26">
        <f t="shared" si="8"/>
        <v>16</v>
      </c>
      <c r="K15" s="26">
        <f t="shared" si="9"/>
        <v>8</v>
      </c>
      <c r="L15" s="26">
        <f t="shared" si="10"/>
        <v>4</v>
      </c>
    </row>
    <row r="16" spans="1:21" x14ac:dyDescent="0.4">
      <c r="B16" s="1">
        <f t="shared" si="0"/>
        <v>13</v>
      </c>
      <c r="C16" s="1">
        <f t="shared" ref="C16" si="11">SUM(C15)</f>
        <v>1</v>
      </c>
      <c r="D16" s="26">
        <f t="shared" ref="D16" si="12">SUM(D14:D15)</f>
        <v>233</v>
      </c>
      <c r="E16" s="27">
        <f t="shared" ref="E16" si="13">SUM(E13:E15)</f>
        <v>504</v>
      </c>
      <c r="F16" s="26">
        <f t="shared" ref="F16" si="14">SUM(F12:F15)</f>
        <v>401</v>
      </c>
      <c r="G16" s="26">
        <f t="shared" ref="G16" si="15">SUM(G11:G15)</f>
        <v>236</v>
      </c>
      <c r="H16" s="26">
        <f t="shared" ref="H16" si="16">SUM(H10:H15)</f>
        <v>125</v>
      </c>
      <c r="I16" s="26">
        <f t="shared" ref="I16" si="17">SUM(I9:I15)</f>
        <v>64</v>
      </c>
      <c r="J16" s="26">
        <f t="shared" ref="J16" si="18">SUM(J8:J15)</f>
        <v>32</v>
      </c>
      <c r="K16" s="26">
        <f t="shared" ref="K16" si="19">SUM(K7:K15)</f>
        <v>16</v>
      </c>
      <c r="L16" s="26">
        <f t="shared" ref="L16" si="20">SUM(L6:L15)</f>
        <v>8</v>
      </c>
    </row>
    <row r="17" spans="2:12" x14ac:dyDescent="0.4">
      <c r="B17" s="1">
        <f t="shared" ref="B17:B23" si="21">B16+1</f>
        <v>14</v>
      </c>
      <c r="C17" s="1">
        <f t="shared" ref="C17:C23" si="22">SUM(C16)</f>
        <v>1</v>
      </c>
      <c r="D17" s="26">
        <f t="shared" ref="D17:D23" si="23">SUM(D15:D16)</f>
        <v>377</v>
      </c>
      <c r="E17" s="27">
        <f t="shared" ref="E17:E23" si="24">SUM(E14:E16)</f>
        <v>927</v>
      </c>
      <c r="F17" s="26">
        <f t="shared" ref="F17:F23" si="25">SUM(F13:F16)</f>
        <v>773</v>
      </c>
      <c r="G17" s="26">
        <f t="shared" ref="G17:G23" si="26">SUM(G12:G16)</f>
        <v>464</v>
      </c>
      <c r="H17" s="26">
        <f t="shared" ref="H17:H23" si="27">SUM(H11:H16)</f>
        <v>248</v>
      </c>
      <c r="I17" s="26">
        <f t="shared" ref="I17:I23" si="28">SUM(I10:I16)</f>
        <v>127</v>
      </c>
      <c r="J17" s="26">
        <f t="shared" ref="J17:J23" si="29">SUM(J9:J16)</f>
        <v>64</v>
      </c>
      <c r="K17" s="26">
        <f t="shared" ref="K17:K23" si="30">SUM(K8:K16)</f>
        <v>32</v>
      </c>
      <c r="L17" s="26">
        <f t="shared" ref="L17:L23" si="31">SUM(L7:L16)</f>
        <v>16</v>
      </c>
    </row>
    <row r="18" spans="2:12" x14ac:dyDescent="0.4">
      <c r="B18" s="1">
        <f t="shared" si="21"/>
        <v>15</v>
      </c>
      <c r="C18" s="1">
        <f t="shared" si="22"/>
        <v>1</v>
      </c>
      <c r="D18" s="26">
        <f t="shared" si="23"/>
        <v>610</v>
      </c>
      <c r="E18" s="27">
        <f t="shared" si="24"/>
        <v>1705</v>
      </c>
      <c r="F18" s="26">
        <f t="shared" si="25"/>
        <v>1490</v>
      </c>
      <c r="G18" s="26">
        <f t="shared" si="26"/>
        <v>912</v>
      </c>
      <c r="H18" s="26">
        <f t="shared" si="27"/>
        <v>492</v>
      </c>
      <c r="I18" s="26">
        <f t="shared" si="28"/>
        <v>253</v>
      </c>
      <c r="J18" s="26">
        <f t="shared" si="29"/>
        <v>128</v>
      </c>
      <c r="K18" s="26">
        <f t="shared" si="30"/>
        <v>64</v>
      </c>
      <c r="L18" s="26">
        <f t="shared" si="31"/>
        <v>32</v>
      </c>
    </row>
    <row r="19" spans="2:12" x14ac:dyDescent="0.4">
      <c r="B19" s="1">
        <f t="shared" si="21"/>
        <v>16</v>
      </c>
      <c r="C19" s="1">
        <f t="shared" si="22"/>
        <v>1</v>
      </c>
      <c r="D19" s="26">
        <f t="shared" si="23"/>
        <v>987</v>
      </c>
      <c r="E19" s="27">
        <f t="shared" si="24"/>
        <v>3136</v>
      </c>
      <c r="F19" s="26">
        <f t="shared" si="25"/>
        <v>2872</v>
      </c>
      <c r="G19" s="26">
        <f t="shared" si="26"/>
        <v>1793</v>
      </c>
      <c r="H19" s="26">
        <f t="shared" si="27"/>
        <v>976</v>
      </c>
      <c r="I19" s="26">
        <f t="shared" si="28"/>
        <v>504</v>
      </c>
      <c r="J19" s="26">
        <f t="shared" si="29"/>
        <v>255</v>
      </c>
      <c r="K19" s="26">
        <f t="shared" si="30"/>
        <v>128</v>
      </c>
      <c r="L19" s="26">
        <f t="shared" si="31"/>
        <v>64</v>
      </c>
    </row>
    <row r="20" spans="2:12" x14ac:dyDescent="0.4">
      <c r="B20" s="1">
        <f t="shared" si="21"/>
        <v>17</v>
      </c>
      <c r="C20" s="1">
        <f t="shared" si="22"/>
        <v>1</v>
      </c>
      <c r="D20" s="26">
        <f t="shared" si="23"/>
        <v>1597</v>
      </c>
      <c r="E20" s="27">
        <f t="shared" si="24"/>
        <v>5768</v>
      </c>
      <c r="F20" s="26">
        <f t="shared" si="25"/>
        <v>5536</v>
      </c>
      <c r="G20" s="26">
        <f t="shared" si="26"/>
        <v>3525</v>
      </c>
      <c r="H20" s="26">
        <f t="shared" si="27"/>
        <v>1936</v>
      </c>
      <c r="I20" s="26">
        <f t="shared" si="28"/>
        <v>1004</v>
      </c>
      <c r="J20" s="26">
        <f t="shared" si="29"/>
        <v>509</v>
      </c>
      <c r="K20" s="26">
        <f t="shared" si="30"/>
        <v>256</v>
      </c>
      <c r="L20" s="26">
        <f t="shared" si="31"/>
        <v>128</v>
      </c>
    </row>
    <row r="21" spans="2:12" x14ac:dyDescent="0.4">
      <c r="B21" s="1">
        <f t="shared" si="21"/>
        <v>18</v>
      </c>
      <c r="C21" s="1">
        <f t="shared" si="22"/>
        <v>1</v>
      </c>
      <c r="D21" s="26">
        <f t="shared" si="23"/>
        <v>2584</v>
      </c>
      <c r="E21" s="26">
        <f t="shared" si="24"/>
        <v>10609</v>
      </c>
      <c r="F21" s="27">
        <f t="shared" si="25"/>
        <v>10671</v>
      </c>
      <c r="G21" s="26">
        <f t="shared" si="26"/>
        <v>6930</v>
      </c>
      <c r="H21" s="26">
        <f t="shared" si="27"/>
        <v>3840</v>
      </c>
      <c r="I21" s="26">
        <f t="shared" si="28"/>
        <v>2000</v>
      </c>
      <c r="J21" s="26">
        <f t="shared" si="29"/>
        <v>1016</v>
      </c>
      <c r="K21" s="26">
        <f t="shared" si="30"/>
        <v>511</v>
      </c>
      <c r="L21" s="26">
        <f t="shared" si="31"/>
        <v>256</v>
      </c>
    </row>
    <row r="22" spans="2:12" x14ac:dyDescent="0.4">
      <c r="B22" s="1">
        <f t="shared" si="21"/>
        <v>19</v>
      </c>
      <c r="C22" s="1">
        <f t="shared" si="22"/>
        <v>1</v>
      </c>
      <c r="D22" s="26">
        <f t="shared" si="23"/>
        <v>4181</v>
      </c>
      <c r="E22" s="26">
        <f t="shared" si="24"/>
        <v>19513</v>
      </c>
      <c r="F22" s="27">
        <f t="shared" si="25"/>
        <v>20569</v>
      </c>
      <c r="G22" s="26">
        <f t="shared" si="26"/>
        <v>13624</v>
      </c>
      <c r="H22" s="26">
        <f t="shared" si="27"/>
        <v>7617</v>
      </c>
      <c r="I22" s="26">
        <f t="shared" si="28"/>
        <v>3984</v>
      </c>
      <c r="J22" s="26">
        <f t="shared" si="29"/>
        <v>2028</v>
      </c>
      <c r="K22" s="26">
        <f t="shared" si="30"/>
        <v>1021</v>
      </c>
      <c r="L22" s="26">
        <f t="shared" si="31"/>
        <v>512</v>
      </c>
    </row>
    <row r="23" spans="2:12" x14ac:dyDescent="0.4">
      <c r="B23" s="1">
        <f t="shared" si="21"/>
        <v>20</v>
      </c>
      <c r="C23" s="1">
        <f t="shared" si="22"/>
        <v>1</v>
      </c>
      <c r="D23" s="26">
        <f t="shared" si="23"/>
        <v>6765</v>
      </c>
      <c r="E23" s="26">
        <f t="shared" si="24"/>
        <v>35890</v>
      </c>
      <c r="F23" s="27">
        <f t="shared" si="25"/>
        <v>39648</v>
      </c>
      <c r="G23" s="26">
        <f t="shared" si="26"/>
        <v>26784</v>
      </c>
      <c r="H23" s="26">
        <f t="shared" si="27"/>
        <v>15109</v>
      </c>
      <c r="I23" s="26">
        <f t="shared" si="28"/>
        <v>7936</v>
      </c>
      <c r="J23" s="26">
        <f t="shared" si="29"/>
        <v>4048</v>
      </c>
      <c r="K23" s="26">
        <f t="shared" si="30"/>
        <v>2040</v>
      </c>
      <c r="L23" s="26">
        <f t="shared" si="31"/>
        <v>1023</v>
      </c>
    </row>
    <row r="24" spans="2:12" x14ac:dyDescent="0.4">
      <c r="B24" s="1">
        <f t="shared" ref="B24:B26" si="32">B23+1</f>
        <v>21</v>
      </c>
      <c r="C24" s="1">
        <f t="shared" ref="C24:C26" si="33">SUM(C23)</f>
        <v>1</v>
      </c>
      <c r="D24" s="26">
        <f t="shared" ref="D24:D26" si="34">SUM(D22:D23)</f>
        <v>10946</v>
      </c>
      <c r="E24" s="26">
        <f t="shared" ref="E24:E26" si="35">SUM(E21:E23)</f>
        <v>66012</v>
      </c>
      <c r="F24" s="27">
        <f t="shared" ref="F24:F26" si="36">SUM(F20:F23)</f>
        <v>76424</v>
      </c>
      <c r="G24" s="26">
        <f t="shared" ref="G24:G26" si="37">SUM(G19:G23)</f>
        <v>52656</v>
      </c>
      <c r="H24" s="26">
        <f t="shared" ref="H24:H26" si="38">SUM(H18:H23)</f>
        <v>29970</v>
      </c>
      <c r="I24" s="26">
        <f t="shared" ref="I24:I26" si="39">SUM(I17:I23)</f>
        <v>15808</v>
      </c>
      <c r="J24" s="26">
        <f t="shared" ref="J24:J26" si="40">SUM(J16:J23)</f>
        <v>8080</v>
      </c>
      <c r="K24" s="26">
        <f t="shared" ref="K24:K26" si="41">SUM(K15:K23)</f>
        <v>4076</v>
      </c>
      <c r="L24" s="26">
        <f t="shared" ref="L24:L26" si="42">SUM(L14:L23)</f>
        <v>2045</v>
      </c>
    </row>
    <row r="25" spans="2:12" x14ac:dyDescent="0.4">
      <c r="B25" s="1">
        <f t="shared" si="32"/>
        <v>22</v>
      </c>
      <c r="C25" s="1">
        <f t="shared" si="33"/>
        <v>1</v>
      </c>
      <c r="D25" s="26">
        <f t="shared" si="34"/>
        <v>17711</v>
      </c>
      <c r="E25" s="26">
        <f t="shared" si="35"/>
        <v>121415</v>
      </c>
      <c r="F25" s="27">
        <f t="shared" si="36"/>
        <v>147312</v>
      </c>
      <c r="G25" s="26">
        <f t="shared" si="37"/>
        <v>103519</v>
      </c>
      <c r="H25" s="26">
        <f t="shared" si="38"/>
        <v>59448</v>
      </c>
      <c r="I25" s="26">
        <f t="shared" si="39"/>
        <v>31489</v>
      </c>
      <c r="J25" s="26">
        <f t="shared" si="40"/>
        <v>16128</v>
      </c>
      <c r="K25" s="26">
        <f t="shared" si="41"/>
        <v>8144</v>
      </c>
      <c r="L25" s="26">
        <f t="shared" si="42"/>
        <v>4088</v>
      </c>
    </row>
    <row r="26" spans="2:12" x14ac:dyDescent="0.4">
      <c r="B26" s="1">
        <f t="shared" si="32"/>
        <v>23</v>
      </c>
      <c r="C26" s="1">
        <f t="shared" si="33"/>
        <v>1</v>
      </c>
      <c r="D26" s="26">
        <f t="shared" si="34"/>
        <v>28657</v>
      </c>
      <c r="E26" s="26">
        <f t="shared" si="35"/>
        <v>223317</v>
      </c>
      <c r="F26" s="27">
        <f t="shared" si="36"/>
        <v>283953</v>
      </c>
      <c r="G26" s="26">
        <f t="shared" si="37"/>
        <v>203513</v>
      </c>
      <c r="H26" s="26">
        <f t="shared" si="38"/>
        <v>117920</v>
      </c>
      <c r="I26" s="26">
        <f t="shared" si="39"/>
        <v>62725</v>
      </c>
      <c r="J26" s="26">
        <f t="shared" si="40"/>
        <v>32192</v>
      </c>
      <c r="K26" s="26">
        <f t="shared" si="41"/>
        <v>16272</v>
      </c>
      <c r="L26" s="26">
        <f t="shared" si="42"/>
        <v>8172</v>
      </c>
    </row>
    <row r="27" spans="2:12" x14ac:dyDescent="0.4">
      <c r="B27" s="1">
        <f t="shared" ref="B27:B30" si="43">B26+1</f>
        <v>24</v>
      </c>
      <c r="C27" s="1">
        <f t="shared" ref="C27:C30" si="44">SUM(C26)</f>
        <v>1</v>
      </c>
      <c r="D27" s="26">
        <f t="shared" ref="D27:D30" si="45">SUM(D25:D26)</f>
        <v>46368</v>
      </c>
      <c r="E27" s="26">
        <f t="shared" ref="E27:E30" si="46">SUM(E24:E26)</f>
        <v>410744</v>
      </c>
      <c r="F27" s="27">
        <f t="shared" ref="F27:F30" si="47">SUM(F23:F26)</f>
        <v>547337</v>
      </c>
      <c r="G27" s="26">
        <f t="shared" ref="G27:G30" si="48">SUM(G22:G26)</f>
        <v>400096</v>
      </c>
      <c r="H27" s="26">
        <f t="shared" ref="H27:H30" si="49">SUM(H21:H26)</f>
        <v>233904</v>
      </c>
      <c r="I27" s="26">
        <f t="shared" ref="I27:I30" si="50">SUM(I20:I26)</f>
        <v>124946</v>
      </c>
      <c r="J27" s="26">
        <f t="shared" ref="J27:J30" si="51">SUM(J19:J26)</f>
        <v>64256</v>
      </c>
      <c r="K27" s="26">
        <f t="shared" ref="K27:K30" si="52">SUM(K18:K26)</f>
        <v>32512</v>
      </c>
      <c r="L27" s="26">
        <f t="shared" ref="L27:L30" si="53">SUM(L17:L26)</f>
        <v>16336</v>
      </c>
    </row>
    <row r="28" spans="2:12" x14ac:dyDescent="0.4">
      <c r="B28" s="1">
        <f t="shared" si="43"/>
        <v>25</v>
      </c>
      <c r="C28" s="1">
        <f t="shared" si="44"/>
        <v>1</v>
      </c>
      <c r="D28" s="26">
        <f t="shared" si="45"/>
        <v>75025</v>
      </c>
      <c r="E28" s="26">
        <f t="shared" si="46"/>
        <v>755476</v>
      </c>
      <c r="F28" s="27">
        <f t="shared" si="47"/>
        <v>1055026</v>
      </c>
      <c r="G28" s="26">
        <f t="shared" si="48"/>
        <v>786568</v>
      </c>
      <c r="H28" s="26">
        <f t="shared" si="49"/>
        <v>463968</v>
      </c>
      <c r="I28" s="26">
        <f t="shared" si="50"/>
        <v>248888</v>
      </c>
      <c r="J28" s="26">
        <f t="shared" si="51"/>
        <v>128257</v>
      </c>
      <c r="K28" s="26">
        <f t="shared" si="52"/>
        <v>64960</v>
      </c>
      <c r="L28" s="26">
        <f t="shared" si="53"/>
        <v>32656</v>
      </c>
    </row>
    <row r="29" spans="2:12" x14ac:dyDescent="0.4">
      <c r="B29" s="1">
        <f t="shared" si="43"/>
        <v>26</v>
      </c>
      <c r="C29" s="1">
        <f t="shared" si="44"/>
        <v>1</v>
      </c>
      <c r="D29" s="26">
        <f t="shared" si="45"/>
        <v>121393</v>
      </c>
      <c r="E29" s="26">
        <f t="shared" si="46"/>
        <v>1389537</v>
      </c>
      <c r="F29" s="27">
        <f t="shared" si="47"/>
        <v>2033628</v>
      </c>
      <c r="G29" s="26">
        <f t="shared" si="48"/>
        <v>1546352</v>
      </c>
      <c r="H29" s="26">
        <f t="shared" si="49"/>
        <v>920319</v>
      </c>
      <c r="I29" s="26">
        <f t="shared" si="50"/>
        <v>495776</v>
      </c>
      <c r="J29" s="26">
        <f t="shared" si="51"/>
        <v>256005</v>
      </c>
      <c r="K29" s="26">
        <f t="shared" si="52"/>
        <v>129792</v>
      </c>
      <c r="L29" s="26">
        <f t="shared" si="53"/>
        <v>65280</v>
      </c>
    </row>
    <row r="30" spans="2:12" x14ac:dyDescent="0.4">
      <c r="B30" s="1">
        <f t="shared" si="43"/>
        <v>27</v>
      </c>
      <c r="C30" s="1">
        <f t="shared" si="44"/>
        <v>1</v>
      </c>
      <c r="D30" s="26">
        <f t="shared" si="45"/>
        <v>196418</v>
      </c>
      <c r="E30" s="26">
        <f t="shared" si="46"/>
        <v>2555757</v>
      </c>
      <c r="F30" s="27">
        <f t="shared" si="47"/>
        <v>3919944</v>
      </c>
      <c r="G30" s="26">
        <f t="shared" si="48"/>
        <v>3040048</v>
      </c>
      <c r="H30" s="26">
        <f t="shared" si="49"/>
        <v>1825529</v>
      </c>
      <c r="I30" s="26">
        <f t="shared" si="50"/>
        <v>987568</v>
      </c>
      <c r="J30" s="26">
        <f t="shared" si="51"/>
        <v>510994</v>
      </c>
      <c r="K30" s="26">
        <f t="shared" si="52"/>
        <v>259328</v>
      </c>
      <c r="L30" s="26">
        <f t="shared" si="53"/>
        <v>130496</v>
      </c>
    </row>
    <row r="31" spans="2:12" x14ac:dyDescent="0.4">
      <c r="B31" s="1">
        <f t="shared" ref="B31:B32" si="54">B30+1</f>
        <v>28</v>
      </c>
      <c r="C31" s="1">
        <f t="shared" ref="C31:C32" si="55">SUM(C30)</f>
        <v>1</v>
      </c>
      <c r="D31" s="26">
        <f t="shared" ref="D31:D32" si="56">SUM(D29:D30)</f>
        <v>317811</v>
      </c>
      <c r="E31" s="26">
        <f t="shared" ref="E31:E32" si="57">SUM(E28:E30)</f>
        <v>4700770</v>
      </c>
      <c r="F31" s="27">
        <f t="shared" ref="F31:F32" si="58">SUM(F27:F30)</f>
        <v>7555935</v>
      </c>
      <c r="G31" s="26">
        <f t="shared" ref="G31:G32" si="59">SUM(G26:G30)</f>
        <v>5976577</v>
      </c>
      <c r="H31" s="26">
        <f t="shared" ref="H31:H32" si="60">SUM(H25:H30)</f>
        <v>3621088</v>
      </c>
      <c r="I31" s="26">
        <f t="shared" ref="I31:I32" si="61">SUM(I24:I30)</f>
        <v>1967200</v>
      </c>
      <c r="J31" s="26">
        <f t="shared" ref="J31:J32" si="62">SUM(J23:J30)</f>
        <v>1019960</v>
      </c>
      <c r="K31" s="26">
        <f t="shared" ref="K31:K32" si="63">SUM(K22:K30)</f>
        <v>518145</v>
      </c>
      <c r="L31" s="26">
        <f t="shared" ref="L31:L32" si="64">SUM(L21:L30)</f>
        <v>260864</v>
      </c>
    </row>
    <row r="32" spans="2:12" x14ac:dyDescent="0.4">
      <c r="B32" s="1">
        <f t="shared" si="54"/>
        <v>29</v>
      </c>
      <c r="C32" s="1">
        <f t="shared" si="55"/>
        <v>1</v>
      </c>
      <c r="D32" s="26">
        <f t="shared" si="56"/>
        <v>514229</v>
      </c>
      <c r="E32" s="26">
        <f t="shared" si="57"/>
        <v>8646064</v>
      </c>
      <c r="F32" s="27">
        <f t="shared" si="58"/>
        <v>14564533</v>
      </c>
      <c r="G32" s="26">
        <f t="shared" si="59"/>
        <v>11749641</v>
      </c>
      <c r="H32" s="26">
        <f t="shared" si="60"/>
        <v>7182728</v>
      </c>
      <c r="I32" s="26">
        <f t="shared" si="61"/>
        <v>3918592</v>
      </c>
      <c r="J32" s="26">
        <f t="shared" si="62"/>
        <v>2035872</v>
      </c>
      <c r="K32" s="26">
        <f t="shared" si="63"/>
        <v>1035269</v>
      </c>
      <c r="L32" s="26">
        <f t="shared" si="64"/>
        <v>521472</v>
      </c>
    </row>
    <row r="33" spans="2:12" x14ac:dyDescent="0.4">
      <c r="B33" s="1">
        <f t="shared" ref="B33:B35" si="65">B32+1</f>
        <v>30</v>
      </c>
      <c r="C33" s="1">
        <f t="shared" ref="C33:C35" si="66">SUM(C32)</f>
        <v>1</v>
      </c>
      <c r="D33" s="26">
        <f t="shared" ref="D33:D35" si="67">SUM(D31:D32)</f>
        <v>832040</v>
      </c>
      <c r="E33" s="26">
        <f t="shared" ref="E33:E35" si="68">SUM(E30:E32)</f>
        <v>15902591</v>
      </c>
      <c r="F33" s="27">
        <f t="shared" ref="F33:F35" si="69">SUM(F29:F32)</f>
        <v>28074040</v>
      </c>
      <c r="G33" s="26">
        <f t="shared" ref="G33:G35" si="70">SUM(G28:G32)</f>
        <v>23099186</v>
      </c>
      <c r="H33" s="26">
        <f t="shared" ref="H33:H35" si="71">SUM(H27:H32)</f>
        <v>14247536</v>
      </c>
      <c r="I33" s="26">
        <f t="shared" ref="I33:I35" si="72">SUM(I26:I32)</f>
        <v>7805695</v>
      </c>
      <c r="J33" s="26">
        <f t="shared" ref="J33:J35" si="73">SUM(J25:J32)</f>
        <v>4063664</v>
      </c>
      <c r="K33" s="26">
        <f t="shared" ref="K33:K35" si="74">SUM(K24:K32)</f>
        <v>2068498</v>
      </c>
      <c r="L33" s="26">
        <f t="shared" ref="L33:L35" si="75">SUM(L23:L32)</f>
        <v>1042432</v>
      </c>
    </row>
    <row r="34" spans="2:12" x14ac:dyDescent="0.4">
      <c r="B34" s="1">
        <f t="shared" si="65"/>
        <v>31</v>
      </c>
      <c r="C34" s="1">
        <f t="shared" si="66"/>
        <v>1</v>
      </c>
      <c r="D34" s="26">
        <f t="shared" si="67"/>
        <v>1346269</v>
      </c>
      <c r="E34" s="26">
        <f t="shared" si="68"/>
        <v>29249425</v>
      </c>
      <c r="F34" s="27">
        <f t="shared" si="69"/>
        <v>54114452</v>
      </c>
      <c r="G34" s="26">
        <f t="shared" si="70"/>
        <v>45411804</v>
      </c>
      <c r="H34" s="26">
        <f t="shared" si="71"/>
        <v>28261168</v>
      </c>
      <c r="I34" s="26">
        <f t="shared" si="72"/>
        <v>15548665</v>
      </c>
      <c r="J34" s="26">
        <f t="shared" si="73"/>
        <v>8111200</v>
      </c>
      <c r="K34" s="26">
        <f t="shared" si="74"/>
        <v>4132920</v>
      </c>
      <c r="L34" s="26">
        <f t="shared" si="75"/>
        <v>2083841</v>
      </c>
    </row>
    <row r="35" spans="2:12" x14ac:dyDescent="0.4">
      <c r="B35" s="1">
        <f t="shared" si="65"/>
        <v>32</v>
      </c>
      <c r="C35" s="1">
        <f t="shared" si="66"/>
        <v>1</v>
      </c>
      <c r="D35" s="26">
        <f t="shared" si="67"/>
        <v>2178309</v>
      </c>
      <c r="E35" s="26">
        <f t="shared" si="68"/>
        <v>53798080</v>
      </c>
      <c r="F35" s="27">
        <f t="shared" si="69"/>
        <v>104308960</v>
      </c>
      <c r="G35" s="26">
        <f t="shared" si="70"/>
        <v>89277256</v>
      </c>
      <c r="H35" s="26">
        <f t="shared" si="71"/>
        <v>56058368</v>
      </c>
      <c r="I35" s="26">
        <f t="shared" si="72"/>
        <v>30972384</v>
      </c>
      <c r="J35" s="26">
        <f t="shared" si="73"/>
        <v>16190208</v>
      </c>
      <c r="K35" s="26">
        <f t="shared" si="74"/>
        <v>8257696</v>
      </c>
      <c r="L35" s="26">
        <f t="shared" si="75"/>
        <v>4165637</v>
      </c>
    </row>
    <row r="36" spans="2:12" x14ac:dyDescent="0.4">
      <c r="B36" s="1">
        <f t="shared" ref="B36:B38" si="76">B35+1</f>
        <v>33</v>
      </c>
      <c r="C36" s="1">
        <f t="shared" ref="C36:C38" si="77">SUM(C35)</f>
        <v>1</v>
      </c>
      <c r="D36" s="26">
        <f t="shared" ref="D36:D38" si="78">SUM(D34:D35)</f>
        <v>3524578</v>
      </c>
      <c r="E36" s="26">
        <f t="shared" ref="E36:E57" si="79">SUM(E33:E35)</f>
        <v>98950096</v>
      </c>
      <c r="F36" s="27">
        <f t="shared" ref="F36:F57" si="80">SUM(F32:F35)</f>
        <v>201061985</v>
      </c>
      <c r="G36" s="26">
        <f t="shared" ref="G36:G57" si="81">SUM(G31:G35)</f>
        <v>175514464</v>
      </c>
      <c r="H36" s="26">
        <f t="shared" ref="H36:H57" si="82">SUM(H30:H35)</f>
        <v>111196417</v>
      </c>
      <c r="I36" s="26">
        <f t="shared" ref="I36:I57" si="83">SUM(I29:I35)</f>
        <v>61695880</v>
      </c>
      <c r="J36" s="26">
        <f t="shared" ref="J36:J57" si="84">SUM(J28:J35)</f>
        <v>32316160</v>
      </c>
      <c r="K36" s="26">
        <f t="shared" ref="K36:K57" si="85">SUM(K27:K35)</f>
        <v>16499120</v>
      </c>
      <c r="L36" s="26">
        <f t="shared" ref="L36:L57" si="86">SUM(L26:L35)</f>
        <v>8327186</v>
      </c>
    </row>
    <row r="37" spans="2:12" x14ac:dyDescent="0.4">
      <c r="B37" s="1">
        <f t="shared" si="76"/>
        <v>34</v>
      </c>
      <c r="C37" s="1">
        <f t="shared" si="77"/>
        <v>1</v>
      </c>
      <c r="D37" s="26">
        <f t="shared" si="78"/>
        <v>5702887</v>
      </c>
      <c r="E37" s="26">
        <f t="shared" si="79"/>
        <v>181997601</v>
      </c>
      <c r="F37" s="27">
        <f t="shared" si="80"/>
        <v>387559437</v>
      </c>
      <c r="G37" s="26">
        <f t="shared" si="81"/>
        <v>345052351</v>
      </c>
      <c r="H37" s="26">
        <f t="shared" si="82"/>
        <v>220567305</v>
      </c>
      <c r="I37" s="26">
        <f t="shared" si="83"/>
        <v>122895984</v>
      </c>
      <c r="J37" s="26">
        <f t="shared" si="84"/>
        <v>64504063</v>
      </c>
      <c r="K37" s="26">
        <f t="shared" si="85"/>
        <v>32965728</v>
      </c>
      <c r="L37" s="26">
        <f t="shared" si="86"/>
        <v>16646200</v>
      </c>
    </row>
    <row r="38" spans="2:12" x14ac:dyDescent="0.4">
      <c r="B38" s="1">
        <f t="shared" si="76"/>
        <v>35</v>
      </c>
      <c r="C38" s="1">
        <f t="shared" si="77"/>
        <v>1</v>
      </c>
      <c r="D38" s="26">
        <f t="shared" si="78"/>
        <v>9227465</v>
      </c>
      <c r="E38" s="26">
        <f t="shared" si="79"/>
        <v>334745777</v>
      </c>
      <c r="F38" s="27">
        <f t="shared" si="80"/>
        <v>747044834</v>
      </c>
      <c r="G38" s="26">
        <f t="shared" si="81"/>
        <v>678355061</v>
      </c>
      <c r="H38" s="26">
        <f t="shared" si="82"/>
        <v>437513522</v>
      </c>
      <c r="I38" s="26">
        <f t="shared" si="83"/>
        <v>244804400</v>
      </c>
      <c r="J38" s="26">
        <f t="shared" si="84"/>
        <v>128752121</v>
      </c>
      <c r="K38" s="26">
        <f t="shared" si="85"/>
        <v>65866496</v>
      </c>
      <c r="L38" s="26">
        <f t="shared" si="86"/>
        <v>33276064</v>
      </c>
    </row>
    <row r="39" spans="2:12" x14ac:dyDescent="0.4">
      <c r="B39" s="1">
        <f t="shared" ref="B39:B40" si="87">B38+1</f>
        <v>36</v>
      </c>
      <c r="C39" s="1">
        <f t="shared" ref="C39:C40" si="88">SUM(C38)</f>
        <v>1</v>
      </c>
      <c r="D39" s="26">
        <f t="shared" ref="D39:D54" si="89">SUM(D37:D38)</f>
        <v>14930352</v>
      </c>
      <c r="E39" s="26">
        <f t="shared" si="79"/>
        <v>615693474</v>
      </c>
      <c r="F39" s="27">
        <f t="shared" si="80"/>
        <v>1439975216</v>
      </c>
      <c r="G39" s="26">
        <f t="shared" si="81"/>
        <v>1333610936</v>
      </c>
      <c r="H39" s="26">
        <f t="shared" si="82"/>
        <v>867844316</v>
      </c>
      <c r="I39" s="26">
        <f t="shared" si="83"/>
        <v>487641600</v>
      </c>
      <c r="J39" s="26">
        <f t="shared" si="84"/>
        <v>256993248</v>
      </c>
      <c r="K39" s="26">
        <f t="shared" si="85"/>
        <v>131603200</v>
      </c>
      <c r="L39" s="26">
        <f t="shared" si="86"/>
        <v>66519472</v>
      </c>
    </row>
    <row r="40" spans="2:12" x14ac:dyDescent="0.4">
      <c r="B40" s="1">
        <f t="shared" si="87"/>
        <v>37</v>
      </c>
      <c r="C40" s="1">
        <f t="shared" si="88"/>
        <v>1</v>
      </c>
      <c r="D40" s="26">
        <f t="shared" si="89"/>
        <v>24157817</v>
      </c>
      <c r="E40" s="26">
        <f t="shared" si="79"/>
        <v>1132436852</v>
      </c>
      <c r="F40" s="27">
        <f t="shared" si="80"/>
        <v>2775641472</v>
      </c>
      <c r="G40" s="26">
        <f t="shared" si="81"/>
        <v>2621810068</v>
      </c>
      <c r="H40" s="26">
        <f t="shared" si="82"/>
        <v>1721441096</v>
      </c>
      <c r="I40" s="26">
        <f t="shared" si="83"/>
        <v>971364608</v>
      </c>
      <c r="J40" s="26">
        <f t="shared" si="84"/>
        <v>512966536</v>
      </c>
      <c r="K40" s="26">
        <f t="shared" si="85"/>
        <v>262947072</v>
      </c>
      <c r="L40" s="26">
        <f t="shared" si="86"/>
        <v>132973664</v>
      </c>
    </row>
    <row r="41" spans="2:12" x14ac:dyDescent="0.4">
      <c r="B41" s="1">
        <f t="shared" ref="B41:B54" si="90">B40+1</f>
        <v>38</v>
      </c>
      <c r="C41" s="1">
        <f t="shared" ref="C41:C54" si="91">SUM(C40)</f>
        <v>1</v>
      </c>
      <c r="D41" s="26">
        <f t="shared" si="89"/>
        <v>39088169</v>
      </c>
      <c r="E41" s="26">
        <f t="shared" si="79"/>
        <v>2082876103</v>
      </c>
      <c r="F41" s="27">
        <f t="shared" si="80"/>
        <v>5350220959</v>
      </c>
      <c r="G41" s="26">
        <f t="shared" si="81"/>
        <v>5154342880</v>
      </c>
      <c r="H41" s="26">
        <f t="shared" si="82"/>
        <v>3414621024</v>
      </c>
      <c r="I41" s="26">
        <f t="shared" si="83"/>
        <v>1934923521</v>
      </c>
      <c r="J41" s="26">
        <f t="shared" si="84"/>
        <v>1023897200</v>
      </c>
      <c r="K41" s="26">
        <f t="shared" si="85"/>
        <v>525375999</v>
      </c>
      <c r="L41" s="26">
        <f t="shared" si="86"/>
        <v>265816832</v>
      </c>
    </row>
    <row r="42" spans="2:12" x14ac:dyDescent="0.4">
      <c r="B42" s="1">
        <f t="shared" si="90"/>
        <v>39</v>
      </c>
      <c r="C42" s="1">
        <f t="shared" si="91"/>
        <v>1</v>
      </c>
      <c r="D42" s="26">
        <f t="shared" si="89"/>
        <v>63245986</v>
      </c>
      <c r="E42" s="26">
        <f t="shared" si="79"/>
        <v>3831006429</v>
      </c>
      <c r="F42" s="27">
        <f t="shared" si="80"/>
        <v>10312882481</v>
      </c>
      <c r="G42" s="26">
        <f t="shared" si="81"/>
        <v>10133171296</v>
      </c>
      <c r="H42" s="26">
        <f t="shared" si="82"/>
        <v>6773183680</v>
      </c>
      <c r="I42" s="26">
        <f t="shared" si="83"/>
        <v>3854298377</v>
      </c>
      <c r="J42" s="26">
        <f t="shared" si="84"/>
        <v>2043730736</v>
      </c>
      <c r="K42" s="26">
        <f t="shared" si="85"/>
        <v>1049716729</v>
      </c>
      <c r="L42" s="26">
        <f t="shared" si="86"/>
        <v>531372800</v>
      </c>
    </row>
    <row r="43" spans="2:12" x14ac:dyDescent="0.4">
      <c r="B43" s="1">
        <f t="shared" si="90"/>
        <v>40</v>
      </c>
      <c r="C43" s="1">
        <f t="shared" si="91"/>
        <v>1</v>
      </c>
      <c r="D43" s="26">
        <f t="shared" si="89"/>
        <v>102334155</v>
      </c>
      <c r="E43" s="26">
        <f t="shared" si="79"/>
        <v>7046319384</v>
      </c>
      <c r="F43" s="26">
        <f t="shared" si="80"/>
        <v>19878720128</v>
      </c>
      <c r="G43" s="27">
        <f t="shared" si="81"/>
        <v>19921290241</v>
      </c>
      <c r="H43" s="26">
        <f t="shared" si="82"/>
        <v>13435170943</v>
      </c>
      <c r="I43" s="26">
        <f t="shared" si="83"/>
        <v>7677624370</v>
      </c>
      <c r="J43" s="26">
        <f t="shared" si="84"/>
        <v>4079350272</v>
      </c>
      <c r="K43" s="26">
        <f t="shared" si="85"/>
        <v>2097364960</v>
      </c>
      <c r="L43" s="26">
        <f t="shared" si="86"/>
        <v>1062224128</v>
      </c>
    </row>
    <row r="44" spans="2:12" x14ac:dyDescent="0.4">
      <c r="B44" s="1">
        <f t="shared" si="90"/>
        <v>41</v>
      </c>
      <c r="C44" s="1">
        <f t="shared" si="91"/>
        <v>1</v>
      </c>
      <c r="D44" s="26">
        <f t="shared" si="89"/>
        <v>165580141</v>
      </c>
      <c r="E44" s="26">
        <f t="shared" si="79"/>
        <v>12960201916</v>
      </c>
      <c r="F44" s="26">
        <f t="shared" si="80"/>
        <v>38317465040</v>
      </c>
      <c r="G44" s="27">
        <f t="shared" si="81"/>
        <v>39164225421</v>
      </c>
      <c r="H44" s="26">
        <f t="shared" si="82"/>
        <v>26649774581</v>
      </c>
      <c r="I44" s="26">
        <f t="shared" si="83"/>
        <v>15293552860</v>
      </c>
      <c r="J44" s="26">
        <f t="shared" si="84"/>
        <v>8142510336</v>
      </c>
      <c r="K44" s="26">
        <f t="shared" si="85"/>
        <v>4190597000</v>
      </c>
      <c r="L44" s="26">
        <f t="shared" si="86"/>
        <v>2123405824</v>
      </c>
    </row>
    <row r="45" spans="2:12" x14ac:dyDescent="0.4">
      <c r="B45" s="1">
        <f t="shared" si="90"/>
        <v>42</v>
      </c>
      <c r="C45" s="1">
        <f t="shared" si="91"/>
        <v>1</v>
      </c>
      <c r="D45" s="26">
        <f t="shared" si="89"/>
        <v>267914296</v>
      </c>
      <c r="E45" s="26">
        <f t="shared" si="79"/>
        <v>23837527729</v>
      </c>
      <c r="F45" s="26">
        <f t="shared" si="80"/>
        <v>73859288608</v>
      </c>
      <c r="G45" s="27">
        <f t="shared" si="81"/>
        <v>76994839906</v>
      </c>
      <c r="H45" s="26">
        <f t="shared" si="82"/>
        <v>52862035640</v>
      </c>
      <c r="I45" s="26">
        <f t="shared" si="83"/>
        <v>30464209736</v>
      </c>
      <c r="J45" s="26">
        <f t="shared" si="84"/>
        <v>16252704512</v>
      </c>
      <c r="K45" s="26">
        <f t="shared" si="85"/>
        <v>8372936304</v>
      </c>
      <c r="L45" s="26">
        <f t="shared" si="86"/>
        <v>4244727807</v>
      </c>
    </row>
    <row r="46" spans="2:12" x14ac:dyDescent="0.4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2:12" x14ac:dyDescent="0.4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2:12" x14ac:dyDescent="0.4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2:12" x14ac:dyDescent="0.4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2:12" x14ac:dyDescent="0.4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2:12" x14ac:dyDescent="0.4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2:12" x14ac:dyDescent="0.4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2:12" x14ac:dyDescent="0.4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2:12" x14ac:dyDescent="0.4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2:12" x14ac:dyDescent="0.4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2:12" x14ac:dyDescent="0.4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2:12" x14ac:dyDescent="0.4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2:12" x14ac:dyDescent="0.4">
      <c r="B58" s="20"/>
      <c r="C58" s="20"/>
      <c r="D58" s="2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9" t="s">
        <v>105</v>
      </c>
      <c r="N1" t="s">
        <v>68</v>
      </c>
      <c r="O1">
        <f>まとめ!B1</f>
        <v>42</v>
      </c>
    </row>
    <row r="2" spans="1:17" ht="19.5" thickBot="1" x14ac:dyDescent="0.45">
      <c r="A2" s="20"/>
      <c r="B2" s="20"/>
      <c r="C2" s="1" t="s">
        <v>1</v>
      </c>
      <c r="D2" s="1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N2" t="s">
        <v>99</v>
      </c>
      <c r="O2" s="22" t="str">
        <f>IMSUM(O4:O13)</f>
        <v>267914295.999968-1.46300804118694E-24i</v>
      </c>
      <c r="P2" s="16" t="s">
        <v>75</v>
      </c>
      <c r="Q2" s="17" t="s">
        <v>71</v>
      </c>
    </row>
    <row r="3" spans="1:17" ht="20.25" thickTop="1" thickBot="1" x14ac:dyDescent="0.45">
      <c r="A3" s="20"/>
      <c r="B3" s="20"/>
      <c r="C3" s="3" t="s">
        <v>65</v>
      </c>
      <c r="D3" s="3" t="s">
        <v>66</v>
      </c>
      <c r="E3" s="20" t="s">
        <v>31</v>
      </c>
      <c r="F3" s="20" t="s">
        <v>31</v>
      </c>
      <c r="G3" s="20" t="s">
        <v>31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M3" t="s">
        <v>96</v>
      </c>
      <c r="N3" t="s">
        <v>97</v>
      </c>
      <c r="O3" t="s">
        <v>98</v>
      </c>
      <c r="P3" s="15">
        <f>O1</f>
        <v>42</v>
      </c>
      <c r="Q3" s="30">
        <f>IMREAL(O2)</f>
        <v>267914295.99996799</v>
      </c>
    </row>
    <row r="4" spans="1:17" x14ac:dyDescent="0.4">
      <c r="A4" s="1" t="s">
        <v>1</v>
      </c>
      <c r="B4" s="2" t="s">
        <v>65</v>
      </c>
      <c r="C4" s="4">
        <f>IF(C$3&lt;&gt;$B4,IMSUB($B4,C$3),1)</f>
        <v>1</v>
      </c>
      <c r="D4" s="6" t="str">
        <f>IF(D$3&lt;&gt;$B4,IMSUB($B4,D$3),1)</f>
        <v>-2.23606797749978</v>
      </c>
      <c r="E4" s="20">
        <v>1</v>
      </c>
      <c r="F4" s="20">
        <v>1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-2.23606797749978</v>
      </c>
      <c r="N4" s="1" t="str">
        <f>IMPOWER(B4,$O$1)</f>
        <v>1.66924125429996E-09+3.2713854317228E-24i</v>
      </c>
      <c r="O4" s="1" t="str">
        <f>IMDIV(N4,M4)</f>
        <v>-7.46507383092348E-10-1.46300804118694E-24i</v>
      </c>
      <c r="P4" s="13">
        <v>0</v>
      </c>
      <c r="Q4" s="14">
        <v>0</v>
      </c>
    </row>
    <row r="5" spans="1:17" ht="19.5" thickBot="1" x14ac:dyDescent="0.45">
      <c r="A5" s="1" t="s">
        <v>3</v>
      </c>
      <c r="B5" s="2" t="s">
        <v>66</v>
      </c>
      <c r="C5" s="9" t="str">
        <f t="shared" ref="C5:C13" si="0">IF(C$3&lt;&gt;$B5,IMSUB($B5,C$3),1)</f>
        <v>2.23606797749978</v>
      </c>
      <c r="D5" s="11">
        <f>IF(D$3&lt;&gt;$B5,IMSUB($B5,D$3),1)</f>
        <v>1</v>
      </c>
      <c r="E5" s="20">
        <v>1</v>
      </c>
      <c r="F5" s="20">
        <v>1</v>
      </c>
      <c r="G5" s="20">
        <v>1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1">IMPRODUCT(C5:L5)</f>
        <v>2.23606797749978</v>
      </c>
      <c r="N5" s="1" t="str">
        <f t="shared" ref="N5" si="2">IMPOWER(B5,$O$1)</f>
        <v>599074577.999926</v>
      </c>
      <c r="O5" s="1" t="str">
        <f t="shared" ref="O5:O13" si="3">IMDIV(N5,M5)</f>
        <v>267914295.999968</v>
      </c>
      <c r="P5" s="7">
        <f>P4+1</f>
        <v>1</v>
      </c>
      <c r="Q5" s="8">
        <v>1</v>
      </c>
    </row>
    <row r="6" spans="1:17" x14ac:dyDescent="0.4">
      <c r="A6" s="20" t="s">
        <v>4</v>
      </c>
      <c r="B6" s="20" t="s">
        <v>31</v>
      </c>
      <c r="C6" s="20" t="str">
        <f t="shared" si="0"/>
        <v>0.618033988749894</v>
      </c>
      <c r="D6" s="20" t="str">
        <f>IF(D$3&lt;&gt;$B6,IMSUB($B6,D$3),1)</f>
        <v>-1.61803398874989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t="str">
        <f t="shared" si="1"/>
        <v>-0.999999999999996</v>
      </c>
      <c r="N6">
        <v>0</v>
      </c>
      <c r="O6" t="str">
        <f t="shared" si="3"/>
        <v>0</v>
      </c>
      <c r="P6" s="7">
        <f t="shared" ref="P6:P16" si="4">P5+1</f>
        <v>2</v>
      </c>
      <c r="Q6" s="8">
        <f>SUM(Q4:Q5)</f>
        <v>1</v>
      </c>
    </row>
    <row r="7" spans="1:17" x14ac:dyDescent="0.4">
      <c r="A7" s="20" t="s">
        <v>5</v>
      </c>
      <c r="B7" s="20" t="s">
        <v>31</v>
      </c>
      <c r="C7" s="20" t="str">
        <f t="shared" si="0"/>
        <v>0.618033988749894</v>
      </c>
      <c r="D7" s="20" t="str">
        <f>IF(D$3&lt;&gt;$B7,IMSUB($B7,D$3),1)</f>
        <v>-1.61803398874989</v>
      </c>
      <c r="E7" s="20">
        <v>1</v>
      </c>
      <c r="F7" s="20"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t="str">
        <f t="shared" si="1"/>
        <v>-0.999999999999996</v>
      </c>
      <c r="N7">
        <v>0</v>
      </c>
      <c r="O7" t="str">
        <f t="shared" si="3"/>
        <v>0</v>
      </c>
      <c r="P7" s="7">
        <f t="shared" si="4"/>
        <v>3</v>
      </c>
      <c r="Q7" s="8">
        <f t="shared" ref="Q7:Q17" si="5">SUM(Q5:Q6)</f>
        <v>2</v>
      </c>
    </row>
    <row r="8" spans="1:17" x14ac:dyDescent="0.4">
      <c r="A8" s="20" t="s">
        <v>6</v>
      </c>
      <c r="B8" s="20" t="s">
        <v>31</v>
      </c>
      <c r="C8" s="20" t="str">
        <f t="shared" si="0"/>
        <v>0.618033988749894</v>
      </c>
      <c r="D8" s="20" t="str">
        <f>IF(D$3&lt;&gt;$B8,IMSUB($B8,D$3),1)</f>
        <v>-1.61803398874989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t="str">
        <f t="shared" si="1"/>
        <v>-0.999999999999996</v>
      </c>
      <c r="N8">
        <v>0</v>
      </c>
      <c r="O8" t="str">
        <f t="shared" si="3"/>
        <v>0</v>
      </c>
      <c r="P8" s="7">
        <f t="shared" si="4"/>
        <v>4</v>
      </c>
      <c r="Q8" s="8">
        <f t="shared" si="5"/>
        <v>3</v>
      </c>
    </row>
    <row r="9" spans="1:17" x14ac:dyDescent="0.4">
      <c r="A9" s="20" t="s">
        <v>7</v>
      </c>
      <c r="B9" s="20" t="s">
        <v>31</v>
      </c>
      <c r="C9" s="20" t="str">
        <f t="shared" si="0"/>
        <v>0.618033988749894</v>
      </c>
      <c r="D9" s="20" t="str">
        <f>IF(D$3&lt;&gt;$B9,IMSUB($B9,D$3),1)</f>
        <v>-1.61803398874989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1"/>
        <v>-0.999999999999996</v>
      </c>
      <c r="N9">
        <v>0</v>
      </c>
      <c r="O9" t="str">
        <f t="shared" si="3"/>
        <v>0</v>
      </c>
      <c r="P9" s="7">
        <f t="shared" si="4"/>
        <v>5</v>
      </c>
      <c r="Q9" s="8">
        <f t="shared" si="5"/>
        <v>5</v>
      </c>
    </row>
    <row r="10" spans="1:17" x14ac:dyDescent="0.4">
      <c r="A10" s="20" t="s">
        <v>8</v>
      </c>
      <c r="B10" s="20" t="s">
        <v>31</v>
      </c>
      <c r="C10" s="20" t="str">
        <f t="shared" si="0"/>
        <v>0.618033988749894</v>
      </c>
      <c r="D10" s="20" t="str">
        <f>IF(D$3&lt;&gt;$B10,IMSUB($B10,D$3),1)</f>
        <v>-1.61803398874989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1"/>
        <v>-0.999999999999996</v>
      </c>
      <c r="N10">
        <v>0</v>
      </c>
      <c r="O10" t="str">
        <f t="shared" si="3"/>
        <v>0</v>
      </c>
      <c r="P10" s="7">
        <f t="shared" si="4"/>
        <v>6</v>
      </c>
      <c r="Q10" s="8">
        <f t="shared" si="5"/>
        <v>8</v>
      </c>
    </row>
    <row r="11" spans="1:17" x14ac:dyDescent="0.4">
      <c r="A11" s="20" t="s">
        <v>9</v>
      </c>
      <c r="B11" s="20" t="s">
        <v>31</v>
      </c>
      <c r="C11" s="20" t="str">
        <f t="shared" si="0"/>
        <v>0.618033988749894</v>
      </c>
      <c r="D11" s="20" t="str">
        <f>IF(D$3&lt;&gt;$B11,IMSUB($B11,D$3),1)</f>
        <v>-1.61803398874989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1"/>
        <v>-0.999999999999996</v>
      </c>
      <c r="N11">
        <v>0</v>
      </c>
      <c r="O11" t="str">
        <f t="shared" si="3"/>
        <v>0</v>
      </c>
      <c r="P11" s="7">
        <f t="shared" si="4"/>
        <v>7</v>
      </c>
      <c r="Q11" s="8">
        <f t="shared" si="5"/>
        <v>13</v>
      </c>
    </row>
    <row r="12" spans="1:17" x14ac:dyDescent="0.4">
      <c r="A12" s="20" t="s">
        <v>10</v>
      </c>
      <c r="B12" s="20" t="s">
        <v>31</v>
      </c>
      <c r="C12" s="20" t="str">
        <f t="shared" si="0"/>
        <v>0.618033988749894</v>
      </c>
      <c r="D12" s="20" t="str">
        <f>IF(D$3&lt;&gt;$B12,IMSUB($B12,D$3),1)</f>
        <v>-1.61803398874989</v>
      </c>
      <c r="E12" s="20">
        <v>1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1"/>
        <v>-0.999999999999996</v>
      </c>
      <c r="N12">
        <v>0</v>
      </c>
      <c r="O12" t="str">
        <f t="shared" si="3"/>
        <v>0</v>
      </c>
      <c r="P12" s="7">
        <f t="shared" si="4"/>
        <v>8</v>
      </c>
      <c r="Q12" s="8">
        <f t="shared" si="5"/>
        <v>21</v>
      </c>
    </row>
    <row r="13" spans="1:17" x14ac:dyDescent="0.4">
      <c r="A13" s="20" t="s">
        <v>11</v>
      </c>
      <c r="B13" s="20" t="s">
        <v>31</v>
      </c>
      <c r="C13" s="20" t="str">
        <f t="shared" si="0"/>
        <v>0.618033988749894</v>
      </c>
      <c r="D13" s="20" t="str">
        <f>IF(D$3&lt;&gt;$B13,IMSUB($B13,D$3),1)</f>
        <v>-1.61803398874989</v>
      </c>
      <c r="E13" s="20">
        <v>1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1"/>
        <v>-0.999999999999996</v>
      </c>
      <c r="N13">
        <v>0</v>
      </c>
      <c r="O13" t="str">
        <f t="shared" si="3"/>
        <v>0</v>
      </c>
      <c r="P13" s="7">
        <f t="shared" si="4"/>
        <v>9</v>
      </c>
      <c r="Q13" s="8">
        <f t="shared" si="5"/>
        <v>34</v>
      </c>
    </row>
    <row r="14" spans="1:17" x14ac:dyDescent="0.4">
      <c r="P14" s="7">
        <f t="shared" si="4"/>
        <v>10</v>
      </c>
      <c r="Q14" s="8">
        <f t="shared" si="5"/>
        <v>55</v>
      </c>
    </row>
    <row r="15" spans="1:17" x14ac:dyDescent="0.4">
      <c r="A15" t="s">
        <v>94</v>
      </c>
      <c r="B15">
        <f>IMREAL(IMSUM(B4:B13))</f>
        <v>0.999999999999996</v>
      </c>
      <c r="P15" s="7">
        <f t="shared" si="4"/>
        <v>11</v>
      </c>
      <c r="Q15" s="8">
        <f t="shared" si="5"/>
        <v>89</v>
      </c>
    </row>
    <row r="16" spans="1:17" x14ac:dyDescent="0.4">
      <c r="A16" t="s">
        <v>92</v>
      </c>
      <c r="B16">
        <f>IMREAL(IMPRODUCT(B4:B5))</f>
        <v>-0.999999999999996</v>
      </c>
      <c r="P16" s="7">
        <f t="shared" si="4"/>
        <v>12</v>
      </c>
      <c r="Q16" s="8">
        <f t="shared" si="5"/>
        <v>144</v>
      </c>
    </row>
    <row r="17" spans="1:17" ht="19.5" thickBot="1" x14ac:dyDescent="0.45">
      <c r="A17" t="s">
        <v>101</v>
      </c>
      <c r="B17" s="1">
        <v>1</v>
      </c>
      <c r="C17" s="1">
        <v>1</v>
      </c>
      <c r="P17" s="9">
        <f>P16+1</f>
        <v>13</v>
      </c>
      <c r="Q17" s="11">
        <f t="shared" si="5"/>
        <v>233</v>
      </c>
    </row>
    <row r="18" spans="1:17" x14ac:dyDescent="0.4">
      <c r="B18" s="1">
        <v>1</v>
      </c>
      <c r="C18" s="1"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9" t="s">
        <v>106</v>
      </c>
      <c r="N1" t="s">
        <v>68</v>
      </c>
      <c r="O1">
        <f>まとめ!B1</f>
        <v>42</v>
      </c>
    </row>
    <row r="2" spans="1:17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N2" t="s">
        <v>99</v>
      </c>
      <c r="O2" s="22" t="str">
        <f>IMSUM(O4:O13)</f>
        <v>23837527728.9995</v>
      </c>
      <c r="P2" s="16" t="s">
        <v>74</v>
      </c>
      <c r="Q2" s="17" t="s">
        <v>71</v>
      </c>
    </row>
    <row r="3" spans="1:17" ht="20.25" thickTop="1" thickBot="1" x14ac:dyDescent="0.45">
      <c r="A3" s="20"/>
      <c r="B3" s="20"/>
      <c r="C3" s="3" t="s">
        <v>62</v>
      </c>
      <c r="D3" s="3" t="s">
        <v>63</v>
      </c>
      <c r="E3" s="3" t="s">
        <v>64</v>
      </c>
      <c r="F3" s="20" t="s">
        <v>31</v>
      </c>
      <c r="G3" s="20" t="s">
        <v>31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M3" t="s">
        <v>96</v>
      </c>
      <c r="N3" t="s">
        <v>97</v>
      </c>
      <c r="O3" t="s">
        <v>98</v>
      </c>
      <c r="P3" s="15">
        <f>O1</f>
        <v>42</v>
      </c>
      <c r="Q3" s="30">
        <f>IMREAL(O2)</f>
        <v>23837527728.9995</v>
      </c>
    </row>
    <row r="4" spans="1:17" x14ac:dyDescent="0.4">
      <c r="A4" s="1" t="s">
        <v>1</v>
      </c>
      <c r="B4" s="2" t="s">
        <v>62</v>
      </c>
      <c r="C4" s="4">
        <f>IF(C$3&lt;&gt;$B4,IMSUB($B4,C$3),1)</f>
        <v>1</v>
      </c>
      <c r="D4" s="5" t="str">
        <f>IF(D$3&lt;&gt;$B4,IMSUB($B4,D$3),1)</f>
        <v>2.25893013282124-0.606290729207199i</v>
      </c>
      <c r="E4" s="6" t="str">
        <f>IF(E$3&lt;&gt;$B4,IMSUB($B4,E$3),1)</f>
        <v>2.25893013282124+0.606290729207199i</v>
      </c>
      <c r="F4" s="20">
        <v>1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5.47035379329038</v>
      </c>
      <c r="N4" s="1" t="str">
        <f>IMPOWER(B4,$O$1)</f>
        <v>130399710234.997</v>
      </c>
      <c r="O4" s="1" t="str">
        <f>IMDIV(N4,M4)</f>
        <v>23837527728.9995</v>
      </c>
      <c r="P4" s="13">
        <v>0</v>
      </c>
      <c r="Q4" s="14">
        <v>0</v>
      </c>
    </row>
    <row r="5" spans="1:17" x14ac:dyDescent="0.4">
      <c r="A5" s="1" t="s">
        <v>3</v>
      </c>
      <c r="B5" s="2" t="s">
        <v>63</v>
      </c>
      <c r="C5" s="7" t="str">
        <f t="shared" ref="C5:C13" si="0">IF(C$3&lt;&gt;$B5,IMSUB($B5,C$3),1)</f>
        <v>-2.25893013282124+0.606290729207199i</v>
      </c>
      <c r="D5" s="1">
        <f>IF(D$3&lt;&gt;$B5,IMSUB($B5,D$3),1)</f>
        <v>1</v>
      </c>
      <c r="E5" s="8" t="str">
        <f>IF(E$3&lt;&gt;$B5,IMSUB($B5,E$3),1)</f>
        <v>1.2125814584144i</v>
      </c>
      <c r="F5" s="20">
        <v>1</v>
      </c>
      <c r="G5" s="20">
        <v>1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1">IMPRODUCT(C5:L5)</f>
        <v>-0.735176896645195-2.73913679491261i</v>
      </c>
      <c r="N5" s="1" t="str">
        <f t="shared" ref="N5:N6" si="2">IMPOWER(B5,$O$1)</f>
        <v>-2.64912015047767E-06-8.0677823820562E-07i</v>
      </c>
      <c r="O5" s="1" t="str">
        <f t="shared" ref="O5:O13" si="3">IMDIV(N5,M5)</f>
        <v>5.16879791550118E-07-8.28407720856319E-07i</v>
      </c>
      <c r="P5" s="7">
        <f>P4+1</f>
        <v>1</v>
      </c>
      <c r="Q5" s="8">
        <v>0</v>
      </c>
    </row>
    <row r="6" spans="1:17" ht="19.5" thickBot="1" x14ac:dyDescent="0.45">
      <c r="A6" s="1" t="s">
        <v>4</v>
      </c>
      <c r="B6" s="2" t="s">
        <v>64</v>
      </c>
      <c r="C6" s="9" t="str">
        <f t="shared" si="0"/>
        <v>-2.25893013282124-0.606290729207199i</v>
      </c>
      <c r="D6" s="10" t="str">
        <f>IF(D$3&lt;&gt;$B6,IMSUB($B6,D$3),1)</f>
        <v>-1.2125814584144i</v>
      </c>
      <c r="E6" s="11">
        <f>IF(E$3&lt;&gt;$B6,IMSUB($B6,E$3),1)</f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s="1" t="str">
        <f t="shared" si="1"/>
        <v>-0.735176896645195+2.73913679491261i</v>
      </c>
      <c r="N6" s="1" t="str">
        <f t="shared" si="2"/>
        <v>-2.64912015047767E-06+8.0677823820562E-07i</v>
      </c>
      <c r="O6" s="1" t="str">
        <f t="shared" si="3"/>
        <v>5.16879791550118E-07+8.28407720856319E-07i</v>
      </c>
      <c r="P6" s="7">
        <f t="shared" ref="P6:P16" si="4">P5+1</f>
        <v>2</v>
      </c>
      <c r="Q6" s="8">
        <v>1</v>
      </c>
    </row>
    <row r="7" spans="1:17" x14ac:dyDescent="0.4">
      <c r="A7" s="20" t="s">
        <v>5</v>
      </c>
      <c r="B7" s="20" t="s">
        <v>31</v>
      </c>
      <c r="C7" s="20" t="str">
        <f t="shared" si="0"/>
        <v>-1.83928675521416</v>
      </c>
      <c r="D7" s="20" t="str">
        <f>IF(D$3&lt;&gt;$B7,IMSUB($B7,D$3),1)</f>
        <v>0.41964337760708-0.606290729207199i</v>
      </c>
      <c r="E7" s="20" t="str">
        <f>IF(E$3&lt;&gt;$B7,IMSUB($B7,E$3),1)</f>
        <v>0.41964337760708+0.606290729207199i</v>
      </c>
      <c r="F7" s="20"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t="str">
        <f t="shared" si="1"/>
        <v>-0.999999999999998+5.55111512312578E-17i</v>
      </c>
      <c r="N7">
        <v>0</v>
      </c>
      <c r="O7" t="str">
        <f t="shared" si="3"/>
        <v>0</v>
      </c>
      <c r="P7" s="7">
        <f t="shared" si="4"/>
        <v>3</v>
      </c>
      <c r="Q7" s="8">
        <f>SUM(Q4:Q6)</f>
        <v>1</v>
      </c>
    </row>
    <row r="8" spans="1:17" x14ac:dyDescent="0.4">
      <c r="A8" s="20" t="s">
        <v>6</v>
      </c>
      <c r="B8" s="20" t="s">
        <v>31</v>
      </c>
      <c r="C8" s="20" t="str">
        <f t="shared" si="0"/>
        <v>-1.83928675521416</v>
      </c>
      <c r="D8" s="20" t="str">
        <f>IF(D$3&lt;&gt;$B8,IMSUB($B8,D$3),1)</f>
        <v>0.41964337760708-0.606290729207199i</v>
      </c>
      <c r="E8" s="20" t="str">
        <f>IF(E$3&lt;&gt;$B8,IMSUB($B8,E$3),1)</f>
        <v>0.41964337760708+0.606290729207199i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t="str">
        <f t="shared" si="1"/>
        <v>-0.999999999999998+5.55111512312578E-17i</v>
      </c>
      <c r="N8">
        <v>0</v>
      </c>
      <c r="O8" t="str">
        <f t="shared" si="3"/>
        <v>0</v>
      </c>
      <c r="P8" s="7">
        <f t="shared" si="4"/>
        <v>4</v>
      </c>
      <c r="Q8" s="8">
        <f t="shared" ref="Q8:Q17" si="5">SUM(Q5:Q7)</f>
        <v>2</v>
      </c>
    </row>
    <row r="9" spans="1:17" x14ac:dyDescent="0.4">
      <c r="A9" s="20" t="s">
        <v>7</v>
      </c>
      <c r="B9" s="20" t="s">
        <v>31</v>
      </c>
      <c r="C9" s="20" t="str">
        <f t="shared" si="0"/>
        <v>-1.83928675521416</v>
      </c>
      <c r="D9" s="20" t="str">
        <f>IF(D$3&lt;&gt;$B9,IMSUB($B9,D$3),1)</f>
        <v>0.41964337760708-0.606290729207199i</v>
      </c>
      <c r="E9" s="20" t="str">
        <f>IF(E$3&lt;&gt;$B9,IMSUB($B9,E$3),1)</f>
        <v>0.41964337760708+0.606290729207199i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1"/>
        <v>-0.999999999999998+5.55111512312578E-17i</v>
      </c>
      <c r="N9">
        <v>0</v>
      </c>
      <c r="O9" t="str">
        <f t="shared" si="3"/>
        <v>0</v>
      </c>
      <c r="P9" s="7">
        <f t="shared" si="4"/>
        <v>5</v>
      </c>
      <c r="Q9" s="8">
        <f t="shared" si="5"/>
        <v>4</v>
      </c>
    </row>
    <row r="10" spans="1:17" x14ac:dyDescent="0.4">
      <c r="A10" s="20" t="s">
        <v>8</v>
      </c>
      <c r="B10" s="20" t="s">
        <v>31</v>
      </c>
      <c r="C10" s="20" t="str">
        <f t="shared" si="0"/>
        <v>-1.83928675521416</v>
      </c>
      <c r="D10" s="20" t="str">
        <f>IF(D$3&lt;&gt;$B10,IMSUB($B10,D$3),1)</f>
        <v>0.41964337760708-0.606290729207199i</v>
      </c>
      <c r="E10" s="20" t="str">
        <f>IF(E$3&lt;&gt;$B10,IMSUB($B10,E$3),1)</f>
        <v>0.41964337760708+0.606290729207199i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1"/>
        <v>-0.999999999999998+5.55111512312578E-17i</v>
      </c>
      <c r="N10">
        <v>0</v>
      </c>
      <c r="O10" t="str">
        <f t="shared" si="3"/>
        <v>0</v>
      </c>
      <c r="P10" s="7">
        <f t="shared" si="4"/>
        <v>6</v>
      </c>
      <c r="Q10" s="8">
        <f t="shared" si="5"/>
        <v>7</v>
      </c>
    </row>
    <row r="11" spans="1:17" x14ac:dyDescent="0.4">
      <c r="A11" s="20" t="s">
        <v>9</v>
      </c>
      <c r="B11" s="20" t="s">
        <v>31</v>
      </c>
      <c r="C11" s="20" t="str">
        <f t="shared" si="0"/>
        <v>-1.83928675521416</v>
      </c>
      <c r="D11" s="20" t="str">
        <f>IF(D$3&lt;&gt;$B11,IMSUB($B11,D$3),1)</f>
        <v>0.41964337760708-0.606290729207199i</v>
      </c>
      <c r="E11" s="20" t="str">
        <f>IF(E$3&lt;&gt;$B11,IMSUB($B11,E$3),1)</f>
        <v>0.41964337760708+0.606290729207199i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1"/>
        <v>-0.999999999999998+5.55111512312578E-17i</v>
      </c>
      <c r="N11">
        <v>0</v>
      </c>
      <c r="O11" t="str">
        <f t="shared" si="3"/>
        <v>0</v>
      </c>
      <c r="P11" s="7">
        <f t="shared" si="4"/>
        <v>7</v>
      </c>
      <c r="Q11" s="8">
        <f t="shared" si="5"/>
        <v>13</v>
      </c>
    </row>
    <row r="12" spans="1:17" x14ac:dyDescent="0.4">
      <c r="A12" s="20" t="s">
        <v>10</v>
      </c>
      <c r="B12" s="20" t="s">
        <v>31</v>
      </c>
      <c r="C12" s="20" t="str">
        <f t="shared" si="0"/>
        <v>-1.83928675521416</v>
      </c>
      <c r="D12" s="20" t="str">
        <f>IF(D$3&lt;&gt;$B12,IMSUB($B12,D$3),1)</f>
        <v>0.41964337760708-0.606290729207199i</v>
      </c>
      <c r="E12" s="20" t="str">
        <f>IF(E$3&lt;&gt;$B12,IMSUB($B12,E$3),1)</f>
        <v>0.41964337760708+0.606290729207199i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1"/>
        <v>-0.999999999999998+5.55111512312578E-17i</v>
      </c>
      <c r="N12">
        <v>0</v>
      </c>
      <c r="O12" t="str">
        <f t="shared" si="3"/>
        <v>0</v>
      </c>
      <c r="P12" s="7">
        <f t="shared" si="4"/>
        <v>8</v>
      </c>
      <c r="Q12" s="8">
        <f t="shared" si="5"/>
        <v>24</v>
      </c>
    </row>
    <row r="13" spans="1:17" x14ac:dyDescent="0.4">
      <c r="A13" s="20" t="s">
        <v>11</v>
      </c>
      <c r="B13" s="20" t="s">
        <v>31</v>
      </c>
      <c r="C13" s="20" t="str">
        <f t="shared" si="0"/>
        <v>-1.83928675521416</v>
      </c>
      <c r="D13" s="20" t="str">
        <f>IF(D$3&lt;&gt;$B13,IMSUB($B13,D$3),1)</f>
        <v>0.41964337760708-0.606290729207199i</v>
      </c>
      <c r="E13" s="20" t="str">
        <f>IF(E$3&lt;&gt;$B13,IMSUB($B13,E$3),1)</f>
        <v>0.41964337760708+0.606290729207199i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1"/>
        <v>-0.999999999999998+5.55111512312578E-17i</v>
      </c>
      <c r="N13">
        <v>0</v>
      </c>
      <c r="O13" t="str">
        <f t="shared" si="3"/>
        <v>0</v>
      </c>
      <c r="P13" s="7">
        <f t="shared" si="4"/>
        <v>9</v>
      </c>
      <c r="Q13" s="8">
        <f t="shared" si="5"/>
        <v>44</v>
      </c>
    </row>
    <row r="14" spans="1:17" x14ac:dyDescent="0.4">
      <c r="P14" s="7">
        <f t="shared" si="4"/>
        <v>10</v>
      </c>
      <c r="Q14" s="8">
        <f t="shared" si="5"/>
        <v>81</v>
      </c>
    </row>
    <row r="15" spans="1:17" x14ac:dyDescent="0.4">
      <c r="A15" t="s">
        <v>90</v>
      </c>
      <c r="B15">
        <f>IMREAL(IMSUM(B4:B13))</f>
        <v>1</v>
      </c>
      <c r="P15" s="7">
        <f t="shared" si="4"/>
        <v>11</v>
      </c>
      <c r="Q15" s="8">
        <f t="shared" si="5"/>
        <v>149</v>
      </c>
    </row>
    <row r="16" spans="1:17" x14ac:dyDescent="0.4">
      <c r="A16" t="s">
        <v>91</v>
      </c>
      <c r="B16">
        <f>IMREAL(IMPRODUCT(B4:B6))</f>
        <v>0.999999999999998</v>
      </c>
      <c r="P16" s="7">
        <f t="shared" si="4"/>
        <v>12</v>
      </c>
      <c r="Q16" s="8">
        <f t="shared" si="5"/>
        <v>274</v>
      </c>
    </row>
    <row r="17" spans="1:17" ht="19.5" thickBot="1" x14ac:dyDescent="0.45">
      <c r="A17" t="s">
        <v>101</v>
      </c>
      <c r="B17" s="1">
        <v>1</v>
      </c>
      <c r="C17" s="1">
        <v>1</v>
      </c>
      <c r="D17" s="1">
        <v>1</v>
      </c>
      <c r="P17" s="9">
        <f>P16+1</f>
        <v>13</v>
      </c>
      <c r="Q17" s="11">
        <f t="shared" si="5"/>
        <v>504</v>
      </c>
    </row>
    <row r="18" spans="1:17" x14ac:dyDescent="0.4">
      <c r="B18" s="1">
        <v>1</v>
      </c>
      <c r="C18" s="1">
        <v>0</v>
      </c>
      <c r="D18" s="1">
        <v>0</v>
      </c>
    </row>
    <row r="19" spans="1:17" x14ac:dyDescent="0.4">
      <c r="B19" s="1">
        <v>0</v>
      </c>
      <c r="C19" s="1">
        <v>1</v>
      </c>
      <c r="D19" s="1"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9" t="s">
        <v>107</v>
      </c>
      <c r="N1" t="s">
        <v>68</v>
      </c>
      <c r="O1">
        <f>まとめ!B1</f>
        <v>42</v>
      </c>
    </row>
    <row r="2" spans="1:17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N2" t="s">
        <v>99</v>
      </c>
      <c r="O2" s="22" t="str">
        <f>IMSUM(O4:O13)</f>
        <v>73859288607.9918-1.39717247734626E-20i</v>
      </c>
      <c r="P2" s="16" t="s">
        <v>73</v>
      </c>
      <c r="Q2" s="17" t="s">
        <v>71</v>
      </c>
    </row>
    <row r="3" spans="1:17" ht="20.25" thickTop="1" thickBot="1" x14ac:dyDescent="0.45">
      <c r="A3" s="20"/>
      <c r="B3" s="20"/>
      <c r="C3" s="3" t="s">
        <v>58</v>
      </c>
      <c r="D3" s="3" t="s">
        <v>59</v>
      </c>
      <c r="E3" s="3" t="s">
        <v>60</v>
      </c>
      <c r="F3" s="3" t="s">
        <v>61</v>
      </c>
      <c r="G3" s="20" t="s">
        <v>31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M3" t="s">
        <v>96</v>
      </c>
      <c r="N3" t="s">
        <v>97</v>
      </c>
      <c r="O3" t="s">
        <v>98</v>
      </c>
      <c r="P3" s="15">
        <f>O1</f>
        <v>42</v>
      </c>
      <c r="Q3" s="30">
        <f>IMREAL(O2)</f>
        <v>73859288607.991806</v>
      </c>
    </row>
    <row r="4" spans="1:17" x14ac:dyDescent="0.4">
      <c r="A4" s="1" t="s">
        <v>1</v>
      </c>
      <c r="B4" s="2" t="s">
        <v>58</v>
      </c>
      <c r="C4" s="4">
        <f>IF(C$3&lt;&gt;$B4,IMSUB($B4,C$3),1)</f>
        <v>1</v>
      </c>
      <c r="D4" s="5" t="str">
        <f>IF(D$3&lt;&gt;$B4,IMSUB($B4,D$3),1)</f>
        <v>2.00394090661667-0.814703647170386i</v>
      </c>
      <c r="E4" s="5" t="str">
        <f>IF(E$3&lt;&gt;$B4,IMSUB($B4,E$3),1)</f>
        <v>2.00394090661667+0.814703647170386i</v>
      </c>
      <c r="F4" s="6" t="str">
        <f>IF(F$3&lt;&gt;$B4,IMSUB($B4,F$3),1)</f>
        <v>2.70236608869835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12.645779374997</v>
      </c>
      <c r="N4" s="1" t="str">
        <f>IMPOWER(B4,$O$1)</f>
        <v>934008268530.894</v>
      </c>
      <c r="O4" s="1" t="str">
        <f>IMDIV(N4,M4)</f>
        <v>73859288607.9918</v>
      </c>
      <c r="P4" s="13">
        <v>0</v>
      </c>
      <c r="Q4" s="14">
        <v>0</v>
      </c>
    </row>
    <row r="5" spans="1:17" x14ac:dyDescent="0.4">
      <c r="A5" s="1" t="s">
        <v>3</v>
      </c>
      <c r="B5" s="2" t="s">
        <v>59</v>
      </c>
      <c r="C5" s="7" t="str">
        <f t="shared" ref="C5:C13" si="0">IF(C$3&lt;&gt;$B5,IMSUB($B5,C$3),1)</f>
        <v>-2.00394090661667+0.814703647170386i</v>
      </c>
      <c r="D5" s="1">
        <f>IF(D$3&lt;&gt;$B5,IMSUB($B5,D$3),1)</f>
        <v>1</v>
      </c>
      <c r="E5" s="1" t="str">
        <f>IF(E$3&lt;&gt;$B5,IMSUB($B5,E$3),1)</f>
        <v>1.62940729434077i</v>
      </c>
      <c r="F5" s="8" t="str">
        <f>IF(F$3&lt;&gt;$B5,IMSUB($B5,F$3),1)</f>
        <v>0.698425182081688+0.814703647170386i</v>
      </c>
      <c r="G5" s="20">
        <v>1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1">IMPRODUCT(C5:L5)</f>
        <v>1.73305132148256-3.3620291090799i</v>
      </c>
      <c r="N5" s="1" t="str">
        <f t="shared" ref="N5:N7" si="2">IMPOWER(B5,$O$1)</f>
        <v>0.000155484899102705+0.000155192152513507i</v>
      </c>
      <c r="O5" s="1" t="str">
        <f t="shared" ref="O5:O13" si="3">IMDIV(N5,M5)</f>
        <v>-0.0000176348918875568+0.0000553377337781449i</v>
      </c>
      <c r="P5" s="7">
        <f>P4+1</f>
        <v>1</v>
      </c>
      <c r="Q5" s="8">
        <v>0</v>
      </c>
    </row>
    <row r="6" spans="1:17" x14ac:dyDescent="0.4">
      <c r="A6" s="1" t="s">
        <v>4</v>
      </c>
      <c r="B6" s="2" t="s">
        <v>60</v>
      </c>
      <c r="C6" s="7" t="str">
        <f t="shared" si="0"/>
        <v>-2.00394090661667-0.814703647170386i</v>
      </c>
      <c r="D6" s="1" t="str">
        <f>IF(D$3&lt;&gt;$B6,IMSUB($B6,D$3),1)</f>
        <v>-1.62940729434077i</v>
      </c>
      <c r="E6" s="1">
        <f>IF(E$3&lt;&gt;$B6,IMSUB($B6,E$3),1)</f>
        <v>1</v>
      </c>
      <c r="F6" s="8" t="str">
        <f>IF(F$3&lt;&gt;$B6,IMSUB($B6,F$3),1)</f>
        <v>0.698425182081688-0.814703647170386i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s="1" t="str">
        <f t="shared" si="1"/>
        <v>1.73305132148256+3.3620291090799i</v>
      </c>
      <c r="N6" s="1" t="str">
        <f t="shared" si="2"/>
        <v>0.000155484899102705-0.000155192152513507i</v>
      </c>
      <c r="O6" s="1" t="str">
        <f t="shared" si="3"/>
        <v>-0.0000176348918875568-0.0000553377337781449i</v>
      </c>
      <c r="P6" s="7">
        <f t="shared" ref="P6:P16" si="4">P5+1</f>
        <v>2</v>
      </c>
      <c r="Q6" s="8">
        <v>0</v>
      </c>
    </row>
    <row r="7" spans="1:17" ht="19.5" thickBot="1" x14ac:dyDescent="0.45">
      <c r="A7" s="1" t="s">
        <v>5</v>
      </c>
      <c r="B7" s="2" t="s">
        <v>61</v>
      </c>
      <c r="C7" s="9" t="str">
        <f t="shared" si="0"/>
        <v>-2.70236608869835</v>
      </c>
      <c r="D7" s="10" t="str">
        <f>IF(D$3&lt;&gt;$B7,IMSUB($B7,D$3),1)</f>
        <v>-0.698425182081688-0.814703647170386i</v>
      </c>
      <c r="E7" s="10" t="str">
        <f>IF(E$3&lt;&gt;$B7,IMSUB($B7,E$3),1)</f>
        <v>-0.698425182081688+0.814703647170386i</v>
      </c>
      <c r="F7" s="11">
        <f>IF(F$3&lt;&gt;$B7,IMSUB($B7,F$3),1)</f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s="1" t="str">
        <f t="shared" si="1"/>
        <v>-3.11188201796214</v>
      </c>
      <c r="N7" s="1" t="str">
        <f t="shared" si="2"/>
        <v>0.0000221850565041735+4.34783590824544E-20i</v>
      </c>
      <c r="O7" s="1" t="str">
        <f t="shared" si="3"/>
        <v>-7.12914447788149E-06-1.39717247734626E-20i</v>
      </c>
      <c r="P7" s="7">
        <f t="shared" si="4"/>
        <v>3</v>
      </c>
      <c r="Q7" s="8">
        <v>1</v>
      </c>
    </row>
    <row r="8" spans="1:17" x14ac:dyDescent="0.4">
      <c r="A8" s="20" t="s">
        <v>6</v>
      </c>
      <c r="B8" s="20" t="s">
        <v>31</v>
      </c>
      <c r="C8" s="20" t="str">
        <f t="shared" si="0"/>
        <v>-1.92756197548292</v>
      </c>
      <c r="D8" s="20" t="str">
        <f>IF(D$3&lt;&gt;$B8,IMSUB($B8,D$3),1)</f>
        <v>0.0763789311337456-0.814703647170386i</v>
      </c>
      <c r="E8" s="20" t="str">
        <f>IF(E$3&lt;&gt;$B8,IMSUB($B8,E$3),1)</f>
        <v>0.0763789311337456+0.814703647170386i</v>
      </c>
      <c r="F8" s="20" t="str">
        <f>IF(F$3&lt;&gt;$B8,IMSUB($B8,F$3),1)</f>
        <v>0.774804113215434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t="str">
        <f t="shared" si="1"/>
        <v>-0.999999999999996</v>
      </c>
      <c r="N8">
        <v>0</v>
      </c>
      <c r="O8" t="str">
        <f t="shared" si="3"/>
        <v>0</v>
      </c>
      <c r="P8" s="7">
        <f t="shared" si="4"/>
        <v>4</v>
      </c>
      <c r="Q8" s="8">
        <f>SUM(Q4:Q7)</f>
        <v>1</v>
      </c>
    </row>
    <row r="9" spans="1:17" x14ac:dyDescent="0.4">
      <c r="A9" s="20" t="s">
        <v>7</v>
      </c>
      <c r="B9" s="20" t="s">
        <v>31</v>
      </c>
      <c r="C9" s="20" t="str">
        <f t="shared" si="0"/>
        <v>-1.92756197548292</v>
      </c>
      <c r="D9" s="20" t="str">
        <f>IF(D$3&lt;&gt;$B9,IMSUB($B9,D$3),1)</f>
        <v>0.0763789311337456-0.814703647170386i</v>
      </c>
      <c r="E9" s="20" t="str">
        <f>IF(E$3&lt;&gt;$B9,IMSUB($B9,E$3),1)</f>
        <v>0.0763789311337456+0.814703647170386i</v>
      </c>
      <c r="F9" s="20" t="str">
        <f>IF(F$3&lt;&gt;$B9,IMSUB($B9,F$3),1)</f>
        <v>0.774804113215434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1"/>
        <v>-0.999999999999996</v>
      </c>
      <c r="N9">
        <v>0</v>
      </c>
      <c r="O9" t="str">
        <f t="shared" si="3"/>
        <v>0</v>
      </c>
      <c r="P9" s="7">
        <f t="shared" si="4"/>
        <v>5</v>
      </c>
      <c r="Q9" s="8">
        <f t="shared" ref="Q9:Q17" si="5">SUM(Q5:Q8)</f>
        <v>2</v>
      </c>
    </row>
    <row r="10" spans="1:17" x14ac:dyDescent="0.4">
      <c r="A10" s="20" t="s">
        <v>8</v>
      </c>
      <c r="B10" s="20" t="s">
        <v>31</v>
      </c>
      <c r="C10" s="20" t="str">
        <f t="shared" si="0"/>
        <v>-1.92756197548292</v>
      </c>
      <c r="D10" s="20" t="str">
        <f>IF(D$3&lt;&gt;$B10,IMSUB($B10,D$3),1)</f>
        <v>0.0763789311337456-0.814703647170386i</v>
      </c>
      <c r="E10" s="20" t="str">
        <f>IF(E$3&lt;&gt;$B10,IMSUB($B10,E$3),1)</f>
        <v>0.0763789311337456+0.814703647170386i</v>
      </c>
      <c r="F10" s="20" t="str">
        <f>IF(F$3&lt;&gt;$B10,IMSUB($B10,F$3),1)</f>
        <v>0.774804113215434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1"/>
        <v>-0.999999999999996</v>
      </c>
      <c r="N10">
        <v>0</v>
      </c>
      <c r="O10" t="str">
        <f t="shared" si="3"/>
        <v>0</v>
      </c>
      <c r="P10" s="7">
        <f t="shared" si="4"/>
        <v>6</v>
      </c>
      <c r="Q10" s="8">
        <f t="shared" si="5"/>
        <v>4</v>
      </c>
    </row>
    <row r="11" spans="1:17" x14ac:dyDescent="0.4">
      <c r="A11" s="20" t="s">
        <v>9</v>
      </c>
      <c r="B11" s="20" t="s">
        <v>31</v>
      </c>
      <c r="C11" s="20" t="str">
        <f t="shared" si="0"/>
        <v>-1.92756197548292</v>
      </c>
      <c r="D11" s="20" t="str">
        <f>IF(D$3&lt;&gt;$B11,IMSUB($B11,D$3),1)</f>
        <v>0.0763789311337456-0.814703647170386i</v>
      </c>
      <c r="E11" s="20" t="str">
        <f>IF(E$3&lt;&gt;$B11,IMSUB($B11,E$3),1)</f>
        <v>0.0763789311337456+0.814703647170386i</v>
      </c>
      <c r="F11" s="20" t="str">
        <f>IF(F$3&lt;&gt;$B11,IMSUB($B11,F$3),1)</f>
        <v>0.774804113215434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1"/>
        <v>-0.999999999999996</v>
      </c>
      <c r="N11">
        <v>0</v>
      </c>
      <c r="O11" t="str">
        <f t="shared" si="3"/>
        <v>0</v>
      </c>
      <c r="P11" s="7">
        <f t="shared" si="4"/>
        <v>7</v>
      </c>
      <c r="Q11" s="8">
        <f t="shared" si="5"/>
        <v>8</v>
      </c>
    </row>
    <row r="12" spans="1:17" x14ac:dyDescent="0.4">
      <c r="A12" s="20" t="s">
        <v>10</v>
      </c>
      <c r="B12" s="20" t="s">
        <v>31</v>
      </c>
      <c r="C12" s="20" t="str">
        <f t="shared" si="0"/>
        <v>-1.92756197548292</v>
      </c>
      <c r="D12" s="20" t="str">
        <f>IF(D$3&lt;&gt;$B12,IMSUB($B12,D$3),1)</f>
        <v>0.0763789311337456-0.814703647170386i</v>
      </c>
      <c r="E12" s="20" t="str">
        <f>IF(E$3&lt;&gt;$B12,IMSUB($B12,E$3),1)</f>
        <v>0.0763789311337456+0.814703647170386i</v>
      </c>
      <c r="F12" s="20" t="str">
        <f>IF(F$3&lt;&gt;$B12,IMSUB($B12,F$3),1)</f>
        <v>0.774804113215434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1"/>
        <v>-0.999999999999996</v>
      </c>
      <c r="N12">
        <v>0</v>
      </c>
      <c r="O12" t="str">
        <f t="shared" si="3"/>
        <v>0</v>
      </c>
      <c r="P12" s="7">
        <f t="shared" si="4"/>
        <v>8</v>
      </c>
      <c r="Q12" s="8">
        <f t="shared" si="5"/>
        <v>15</v>
      </c>
    </row>
    <row r="13" spans="1:17" x14ac:dyDescent="0.4">
      <c r="A13" s="20" t="s">
        <v>11</v>
      </c>
      <c r="B13" s="20" t="s">
        <v>31</v>
      </c>
      <c r="C13" s="20" t="str">
        <f t="shared" si="0"/>
        <v>-1.92756197548292</v>
      </c>
      <c r="D13" s="20" t="str">
        <f>IF(D$3&lt;&gt;$B13,IMSUB($B13,D$3),1)</f>
        <v>0.0763789311337456-0.814703647170386i</v>
      </c>
      <c r="E13" s="20" t="str">
        <f>IF(E$3&lt;&gt;$B13,IMSUB($B13,E$3),1)</f>
        <v>0.0763789311337456+0.814703647170386i</v>
      </c>
      <c r="F13" s="20" t="str">
        <f>IF(F$3&lt;&gt;$B13,IMSUB($B13,F$3),1)</f>
        <v>0.774804113215434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1"/>
        <v>-0.999999999999996</v>
      </c>
      <c r="N13">
        <v>0</v>
      </c>
      <c r="O13" t="str">
        <f t="shared" si="3"/>
        <v>0</v>
      </c>
      <c r="P13" s="7">
        <f t="shared" si="4"/>
        <v>9</v>
      </c>
      <c r="Q13" s="8">
        <f t="shared" si="5"/>
        <v>29</v>
      </c>
    </row>
    <row r="14" spans="1:17" x14ac:dyDescent="0.4">
      <c r="P14" s="7">
        <f t="shared" si="4"/>
        <v>10</v>
      </c>
      <c r="Q14" s="8">
        <f t="shared" si="5"/>
        <v>56</v>
      </c>
    </row>
    <row r="15" spans="1:17" x14ac:dyDescent="0.4">
      <c r="A15" t="s">
        <v>95</v>
      </c>
      <c r="B15">
        <f>IMREAL(IMSUM(B4:B13))</f>
        <v>0.999999999999995</v>
      </c>
      <c r="P15" s="7">
        <f t="shared" si="4"/>
        <v>11</v>
      </c>
      <c r="Q15" s="8">
        <f t="shared" si="5"/>
        <v>108</v>
      </c>
    </row>
    <row r="16" spans="1:17" x14ac:dyDescent="0.4">
      <c r="A16" t="s">
        <v>91</v>
      </c>
      <c r="B16">
        <f>IMREAL(IMPRODUCT(B4:B7))</f>
        <v>-0.999999999999996</v>
      </c>
      <c r="P16" s="7">
        <f t="shared" si="4"/>
        <v>12</v>
      </c>
      <c r="Q16" s="8">
        <f t="shared" si="5"/>
        <v>208</v>
      </c>
    </row>
    <row r="17" spans="1:17" ht="19.5" thickBot="1" x14ac:dyDescent="0.45">
      <c r="A17" t="s">
        <v>101</v>
      </c>
      <c r="B17" s="1">
        <v>1</v>
      </c>
      <c r="C17" s="1">
        <v>1</v>
      </c>
      <c r="D17" s="1">
        <v>1</v>
      </c>
      <c r="E17" s="1">
        <v>1</v>
      </c>
      <c r="P17" s="9">
        <f>P16+1</f>
        <v>13</v>
      </c>
      <c r="Q17" s="11">
        <f t="shared" si="5"/>
        <v>401</v>
      </c>
    </row>
    <row r="18" spans="1:17" x14ac:dyDescent="0.4">
      <c r="B18" s="1">
        <v>1</v>
      </c>
      <c r="C18" s="1">
        <v>0</v>
      </c>
      <c r="D18" s="1">
        <v>0</v>
      </c>
      <c r="E18" s="1">
        <v>0</v>
      </c>
    </row>
    <row r="19" spans="1:17" x14ac:dyDescent="0.4">
      <c r="B19" s="1">
        <v>0</v>
      </c>
      <c r="C19" s="1">
        <v>1</v>
      </c>
      <c r="D19" s="1">
        <v>0</v>
      </c>
      <c r="E19" s="1">
        <v>0</v>
      </c>
    </row>
    <row r="20" spans="1:17" x14ac:dyDescent="0.4">
      <c r="B20" s="1">
        <v>0</v>
      </c>
      <c r="C20" s="1">
        <v>0</v>
      </c>
      <c r="D20" s="1">
        <v>1</v>
      </c>
      <c r="E20" s="1"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9" t="s">
        <v>108</v>
      </c>
      <c r="N1" t="s">
        <v>70</v>
      </c>
      <c r="O1">
        <f>まとめ!B1</f>
        <v>42</v>
      </c>
    </row>
    <row r="2" spans="1:17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N2" t="s">
        <v>99</v>
      </c>
      <c r="O2" s="22" t="str">
        <f>IMSUM(O4:O13)</f>
        <v>76994839905.9919</v>
      </c>
      <c r="P2" s="16" t="s">
        <v>74</v>
      </c>
      <c r="Q2" s="17" t="s">
        <v>71</v>
      </c>
    </row>
    <row r="3" spans="1:17" ht="20.25" thickTop="1" thickBot="1" x14ac:dyDescent="0.45">
      <c r="A3" s="20"/>
      <c r="B3" s="20"/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M3" t="s">
        <v>96</v>
      </c>
      <c r="N3" t="s">
        <v>97</v>
      </c>
      <c r="O3" t="s">
        <v>98</v>
      </c>
      <c r="P3" s="15">
        <f>O1</f>
        <v>42</v>
      </c>
      <c r="Q3" s="30">
        <f>IMREAL(O2)</f>
        <v>76994839905.991898</v>
      </c>
    </row>
    <row r="4" spans="1:17" x14ac:dyDescent="0.4">
      <c r="A4" s="1" t="s">
        <v>1</v>
      </c>
      <c r="B4" s="2" t="s">
        <v>53</v>
      </c>
      <c r="C4" s="4">
        <f>IF(C$3&lt;&gt;$B4,IMSUB($B4,C$3),1)</f>
        <v>1</v>
      </c>
      <c r="D4" s="5" t="str">
        <f t="shared" ref="D4:G13" si="0">IF(D$3&lt;&gt;$B4,IMSUB($B4,D$3),1)</f>
        <v>1.77057164199822-0.848853640546246i</v>
      </c>
      <c r="E4" s="5" t="str">
        <f t="shared" si="0"/>
        <v>1.77057164199822+0.848853640546246i</v>
      </c>
      <c r="F4" s="5" t="str">
        <f t="shared" si="0"/>
        <v>2.64429894961548-0.458536187273143i</v>
      </c>
      <c r="G4" s="6" t="str">
        <f t="shared" si="0"/>
        <v>2.64429894961548+0.458536187273143i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27.7693480979675</v>
      </c>
      <c r="N4" s="1" t="str">
        <f>IMPOWER(B4,$O$1)</f>
        <v>2138096511096.74</v>
      </c>
      <c r="O4" s="1" t="str">
        <f>IMDIV(N4,M4)</f>
        <v>76994839905.9909</v>
      </c>
      <c r="P4" s="13">
        <v>0</v>
      </c>
      <c r="Q4" s="14">
        <v>0</v>
      </c>
    </row>
    <row r="5" spans="1:17" x14ac:dyDescent="0.4">
      <c r="A5" s="1" t="s">
        <v>3</v>
      </c>
      <c r="B5" s="2" t="s">
        <v>54</v>
      </c>
      <c r="C5" s="7" t="str">
        <f t="shared" ref="C5:C13" si="1">IF(C$3&lt;&gt;$B5,IMSUB($B5,C$3),1)</f>
        <v>-1.77057164199822+0.848853640546246i</v>
      </c>
      <c r="D5" s="1">
        <f t="shared" si="0"/>
        <v>1</v>
      </c>
      <c r="E5" s="1" t="str">
        <f t="shared" si="0"/>
        <v>1.69770728109249i</v>
      </c>
      <c r="F5" s="1" t="str">
        <f t="shared" si="0"/>
        <v>0.873727307617251+0.390317453273103i</v>
      </c>
      <c r="G5" s="8" t="str">
        <f t="shared" si="0"/>
        <v>0.873727307617251+1.30738982781939i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2">IMPRODUCT(C5:L5)</f>
        <v>4.09402259847153-2.89844237173494i</v>
      </c>
      <c r="N5" s="1" t="str">
        <f t="shared" ref="N5:N8" si="3">IMPOWER(B5,$O$1)</f>
        <v>0.00302334884124512-0.000232301500440323i</v>
      </c>
      <c r="O5" s="1" t="str">
        <f t="shared" ref="O5:O13" si="4">IMDIV(N5,M5)</f>
        <v>0.000518678029681611+0.000310466502688918i</v>
      </c>
      <c r="P5" s="7">
        <f>P4+1</f>
        <v>1</v>
      </c>
      <c r="Q5" s="8">
        <v>0</v>
      </c>
    </row>
    <row r="6" spans="1:17" x14ac:dyDescent="0.4">
      <c r="A6" s="1" t="s">
        <v>4</v>
      </c>
      <c r="B6" s="2" t="s">
        <v>55</v>
      </c>
      <c r="C6" s="7" t="str">
        <f t="shared" si="1"/>
        <v>-1.77057164199822-0.848853640546246i</v>
      </c>
      <c r="D6" s="1" t="str">
        <f t="shared" si="0"/>
        <v>-1.69770728109249i</v>
      </c>
      <c r="E6" s="1">
        <f t="shared" si="0"/>
        <v>1</v>
      </c>
      <c r="F6" s="1" t="str">
        <f t="shared" si="0"/>
        <v>0.873727307617251-1.30738982781939i</v>
      </c>
      <c r="G6" s="8" t="str">
        <f t="shared" si="0"/>
        <v>0.873727307617251-0.390317453273103i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s="1" t="str">
        <f t="shared" si="2"/>
        <v>4.09402259847153+2.89844237173494i</v>
      </c>
      <c r="N6" s="1" t="str">
        <f t="shared" si="3"/>
        <v>0.00302334884124512+0.000232301500440323i</v>
      </c>
      <c r="O6" s="1" t="str">
        <f t="shared" si="4"/>
        <v>0.000518678029681611-0.000310466502688918i</v>
      </c>
      <c r="P6" s="7">
        <f t="shared" ref="P6:P16" si="5">P5+1</f>
        <v>2</v>
      </c>
      <c r="Q6" s="8">
        <v>0</v>
      </c>
    </row>
    <row r="7" spans="1:17" x14ac:dyDescent="0.4">
      <c r="A7" s="1" t="s">
        <v>5</v>
      </c>
      <c r="B7" s="2" t="s">
        <v>56</v>
      </c>
      <c r="C7" s="7" t="str">
        <f t="shared" si="1"/>
        <v>-2.64429894961548+0.458536187273143i</v>
      </c>
      <c r="D7" s="1" t="str">
        <f t="shared" si="0"/>
        <v>-0.873727307617251-0.390317453273103i</v>
      </c>
      <c r="E7" s="1" t="str">
        <f t="shared" si="0"/>
        <v>-0.873727307617251+1.30738982781939i</v>
      </c>
      <c r="F7" s="1">
        <f t="shared" si="0"/>
        <v>1</v>
      </c>
      <c r="G7" s="8" t="str">
        <f t="shared" si="0"/>
        <v>0.917072374546286i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s="1" t="str">
        <f t="shared" si="2"/>
        <v>-2.47869664745546-2.7517879310894i</v>
      </c>
      <c r="N7" s="1" t="str">
        <f t="shared" si="3"/>
        <v>0.000222376215122694+0.0000376330122890633i</v>
      </c>
      <c r="O7" s="1" t="str">
        <f t="shared" si="4"/>
        <v>-0.0000477360873136691+0.0000378128468259064i</v>
      </c>
      <c r="P7" s="7">
        <f t="shared" si="5"/>
        <v>3</v>
      </c>
      <c r="Q7" s="8">
        <v>0</v>
      </c>
    </row>
    <row r="8" spans="1:17" ht="19.5" thickBot="1" x14ac:dyDescent="0.45">
      <c r="A8" s="1" t="s">
        <v>6</v>
      </c>
      <c r="B8" s="2" t="s">
        <v>57</v>
      </c>
      <c r="C8" s="9" t="str">
        <f t="shared" si="1"/>
        <v>-2.64429894961548-0.458536187273143i</v>
      </c>
      <c r="D8" s="10" t="str">
        <f t="shared" si="0"/>
        <v>-0.873727307617251-1.30738982781939i</v>
      </c>
      <c r="E8" s="10" t="str">
        <f t="shared" si="0"/>
        <v>-0.873727307617251+0.390317453273103i</v>
      </c>
      <c r="F8" s="10" t="str">
        <f t="shared" si="0"/>
        <v>-0.917072374546286i</v>
      </c>
      <c r="G8" s="11">
        <f t="shared" si="0"/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1" t="str">
        <f t="shared" si="2"/>
        <v>-2.47869664745546+2.7517879310894i</v>
      </c>
      <c r="N8" s="1" t="str">
        <f t="shared" si="3"/>
        <v>0.000222376215122694-0.0000376330122890633i</v>
      </c>
      <c r="O8" s="1" t="str">
        <f t="shared" si="4"/>
        <v>-0.0000477360873136691-0.0000378128468259064i</v>
      </c>
      <c r="P8" s="7">
        <f t="shared" si="5"/>
        <v>4</v>
      </c>
      <c r="Q8" s="8">
        <v>1</v>
      </c>
    </row>
    <row r="9" spans="1:17" x14ac:dyDescent="0.4">
      <c r="A9" s="20" t="s">
        <v>7</v>
      </c>
      <c r="B9" s="20" t="s">
        <v>31</v>
      </c>
      <c r="C9" s="20" t="str">
        <f t="shared" si="1"/>
        <v>-1.96594823664548</v>
      </c>
      <c r="D9" s="20" t="str">
        <f t="shared" si="0"/>
        <v>-0.195376594647255-0.848853640546246i</v>
      </c>
      <c r="E9" s="20" t="str">
        <f t="shared" si="0"/>
        <v>-0.195376594647255+0.848853640546246i</v>
      </c>
      <c r="F9" s="20" t="str">
        <f t="shared" si="0"/>
        <v>0.678350712969996-0.458536187273143i</v>
      </c>
      <c r="G9" s="20" t="str">
        <f t="shared" si="0"/>
        <v>0.678350712969996+0.458536187273143i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2"/>
        <v>-0.999999999999995-5.55111512312578E-17i</v>
      </c>
      <c r="N9">
        <v>0</v>
      </c>
      <c r="O9" t="str">
        <f t="shared" si="4"/>
        <v>0</v>
      </c>
      <c r="P9" s="7">
        <f t="shared" si="5"/>
        <v>5</v>
      </c>
      <c r="Q9" s="8">
        <f>SUM(Q4:Q8)</f>
        <v>1</v>
      </c>
    </row>
    <row r="10" spans="1:17" x14ac:dyDescent="0.4">
      <c r="A10" s="20" t="s">
        <v>8</v>
      </c>
      <c r="B10" s="20" t="s">
        <v>31</v>
      </c>
      <c r="C10" s="20" t="str">
        <f t="shared" si="1"/>
        <v>-1.96594823664548</v>
      </c>
      <c r="D10" s="20" t="str">
        <f t="shared" si="0"/>
        <v>-0.195376594647255-0.848853640546246i</v>
      </c>
      <c r="E10" s="20" t="str">
        <f t="shared" si="0"/>
        <v>-0.195376594647255+0.848853640546246i</v>
      </c>
      <c r="F10" s="20" t="str">
        <f t="shared" si="0"/>
        <v>0.678350712969996-0.458536187273143i</v>
      </c>
      <c r="G10" s="20" t="str">
        <f t="shared" si="0"/>
        <v>0.678350712969996+0.458536187273143i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2"/>
        <v>-0.999999999999995-5.55111512312578E-17i</v>
      </c>
      <c r="N10">
        <v>0</v>
      </c>
      <c r="O10" t="str">
        <f t="shared" si="4"/>
        <v>0</v>
      </c>
      <c r="P10" s="7">
        <f t="shared" si="5"/>
        <v>6</v>
      </c>
      <c r="Q10" s="8">
        <f t="shared" ref="Q10:Q16" si="6">SUM(Q5:Q9)</f>
        <v>2</v>
      </c>
    </row>
    <row r="11" spans="1:17" x14ac:dyDescent="0.4">
      <c r="A11" s="20" t="s">
        <v>9</v>
      </c>
      <c r="B11" s="20" t="s">
        <v>31</v>
      </c>
      <c r="C11" s="20" t="str">
        <f t="shared" si="1"/>
        <v>-1.96594823664548</v>
      </c>
      <c r="D11" s="20" t="str">
        <f t="shared" si="0"/>
        <v>-0.195376594647255-0.848853640546246i</v>
      </c>
      <c r="E11" s="20" t="str">
        <f t="shared" si="0"/>
        <v>-0.195376594647255+0.848853640546246i</v>
      </c>
      <c r="F11" s="20" t="str">
        <f t="shared" si="0"/>
        <v>0.678350712969996-0.458536187273143i</v>
      </c>
      <c r="G11" s="20" t="str">
        <f t="shared" si="0"/>
        <v>0.678350712969996+0.458536187273143i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2"/>
        <v>-0.999999999999995-5.55111512312578E-17i</v>
      </c>
      <c r="N11">
        <v>0</v>
      </c>
      <c r="O11" t="str">
        <f t="shared" si="4"/>
        <v>0</v>
      </c>
      <c r="P11" s="7">
        <f t="shared" si="5"/>
        <v>7</v>
      </c>
      <c r="Q11" s="8">
        <f t="shared" si="6"/>
        <v>4</v>
      </c>
    </row>
    <row r="12" spans="1:17" x14ac:dyDescent="0.4">
      <c r="A12" s="20" t="s">
        <v>10</v>
      </c>
      <c r="B12" s="20" t="s">
        <v>31</v>
      </c>
      <c r="C12" s="20" t="str">
        <f t="shared" si="1"/>
        <v>-1.96594823664548</v>
      </c>
      <c r="D12" s="20" t="str">
        <f t="shared" si="0"/>
        <v>-0.195376594647255-0.848853640546246i</v>
      </c>
      <c r="E12" s="20" t="str">
        <f t="shared" si="0"/>
        <v>-0.195376594647255+0.848853640546246i</v>
      </c>
      <c r="F12" s="20" t="str">
        <f t="shared" si="0"/>
        <v>0.678350712969996-0.458536187273143i</v>
      </c>
      <c r="G12" s="20" t="str">
        <f t="shared" si="0"/>
        <v>0.678350712969996+0.458536187273143i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2"/>
        <v>-0.999999999999995-5.55111512312578E-17i</v>
      </c>
      <c r="N12">
        <v>0</v>
      </c>
      <c r="O12" t="str">
        <f t="shared" si="4"/>
        <v>0</v>
      </c>
      <c r="P12" s="7">
        <f t="shared" si="5"/>
        <v>8</v>
      </c>
      <c r="Q12" s="8">
        <f t="shared" si="6"/>
        <v>8</v>
      </c>
    </row>
    <row r="13" spans="1:17" x14ac:dyDescent="0.4">
      <c r="A13" s="20" t="s">
        <v>11</v>
      </c>
      <c r="B13" s="20" t="s">
        <v>31</v>
      </c>
      <c r="C13" s="20" t="str">
        <f t="shared" si="1"/>
        <v>-1.96594823664548</v>
      </c>
      <c r="D13" s="20" t="str">
        <f t="shared" si="0"/>
        <v>-0.195376594647255-0.848853640546246i</v>
      </c>
      <c r="E13" s="20" t="str">
        <f t="shared" si="0"/>
        <v>-0.195376594647255+0.848853640546246i</v>
      </c>
      <c r="F13" s="20" t="str">
        <f t="shared" si="0"/>
        <v>0.678350712969996-0.458536187273143i</v>
      </c>
      <c r="G13" s="20" t="str">
        <f t="shared" si="0"/>
        <v>0.678350712969996+0.458536187273143i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2"/>
        <v>-0.999999999999995-5.55111512312578E-17i</v>
      </c>
      <c r="N13">
        <v>0</v>
      </c>
      <c r="O13" t="str">
        <f t="shared" si="4"/>
        <v>0</v>
      </c>
      <c r="P13" s="7">
        <f t="shared" si="5"/>
        <v>9</v>
      </c>
      <c r="Q13" s="8">
        <f t="shared" si="6"/>
        <v>16</v>
      </c>
    </row>
    <row r="14" spans="1:17" x14ac:dyDescent="0.4">
      <c r="P14" s="7">
        <f t="shared" si="5"/>
        <v>10</v>
      </c>
      <c r="Q14" s="8">
        <f t="shared" si="6"/>
        <v>31</v>
      </c>
    </row>
    <row r="15" spans="1:17" x14ac:dyDescent="0.4">
      <c r="A15" t="s">
        <v>94</v>
      </c>
      <c r="B15">
        <f>IMREAL(IMSUM(B4:B13))</f>
        <v>0.999999999999998</v>
      </c>
      <c r="P15" s="7">
        <f t="shared" si="5"/>
        <v>11</v>
      </c>
      <c r="Q15" s="8">
        <f t="shared" si="6"/>
        <v>61</v>
      </c>
    </row>
    <row r="16" spans="1:17" x14ac:dyDescent="0.4">
      <c r="A16" t="s">
        <v>91</v>
      </c>
      <c r="B16">
        <f>IMREAL(IMPRODUCT(B4:B8))</f>
        <v>0.999999999999995</v>
      </c>
      <c r="P16" s="7">
        <f t="shared" si="5"/>
        <v>12</v>
      </c>
      <c r="Q16" s="8">
        <f t="shared" si="6"/>
        <v>120</v>
      </c>
    </row>
    <row r="17" spans="1:17" ht="19.5" thickBot="1" x14ac:dyDescent="0.45">
      <c r="A17" t="s">
        <v>103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P17" s="9">
        <f>P16+1</f>
        <v>13</v>
      </c>
      <c r="Q17" s="11">
        <f>SUM(Q12:Q16)</f>
        <v>236</v>
      </c>
    </row>
    <row r="18" spans="1:17" x14ac:dyDescent="0.4">
      <c r="B18" s="1">
        <v>1</v>
      </c>
      <c r="C18" s="1">
        <v>0</v>
      </c>
      <c r="D18" s="1">
        <v>0</v>
      </c>
      <c r="E18" s="1">
        <v>0</v>
      </c>
      <c r="F18" s="1">
        <v>0</v>
      </c>
    </row>
    <row r="19" spans="1:17" x14ac:dyDescent="0.4">
      <c r="B19" s="1">
        <v>0</v>
      </c>
      <c r="C19" s="1">
        <v>1</v>
      </c>
      <c r="D19" s="1">
        <v>0</v>
      </c>
      <c r="E19" s="1">
        <v>0</v>
      </c>
      <c r="F19" s="1">
        <v>0</v>
      </c>
    </row>
    <row r="20" spans="1:17" x14ac:dyDescent="0.4">
      <c r="B20" s="1">
        <v>0</v>
      </c>
      <c r="C20" s="1">
        <v>0</v>
      </c>
      <c r="D20" s="1">
        <v>1</v>
      </c>
      <c r="E20" s="1">
        <v>0</v>
      </c>
      <c r="F20" s="1">
        <v>0</v>
      </c>
    </row>
    <row r="21" spans="1:17" x14ac:dyDescent="0.4">
      <c r="B21" s="1">
        <v>0</v>
      </c>
      <c r="C21" s="1">
        <v>0</v>
      </c>
      <c r="D21" s="1">
        <v>0</v>
      </c>
      <c r="E21" s="1">
        <v>1</v>
      </c>
      <c r="F21" s="1">
        <v>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9" t="s">
        <v>109</v>
      </c>
      <c r="N1" t="s">
        <v>70</v>
      </c>
      <c r="O1">
        <f>まとめ!B1</f>
        <v>42</v>
      </c>
    </row>
    <row r="2" spans="1:17" ht="19.5" thickBot="1" x14ac:dyDescent="0.45">
      <c r="A2" s="20"/>
      <c r="B2" s="20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N2" t="s">
        <v>99</v>
      </c>
      <c r="O2" s="22" t="str">
        <f>IMSUM(O4:O13)</f>
        <v>52862035639.9933-3.25260651745651E-19i</v>
      </c>
      <c r="P2" s="16" t="s">
        <v>68</v>
      </c>
      <c r="Q2" s="17" t="s">
        <v>71</v>
      </c>
    </row>
    <row r="3" spans="1:17" ht="20.25" thickTop="1" thickBot="1" x14ac:dyDescent="0.45">
      <c r="A3" s="20"/>
      <c r="B3" s="20"/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20" t="s">
        <v>31</v>
      </c>
      <c r="J3" s="20" t="s">
        <v>31</v>
      </c>
      <c r="K3" s="20" t="s">
        <v>31</v>
      </c>
      <c r="L3" s="20" t="s">
        <v>31</v>
      </c>
      <c r="M3" t="s">
        <v>96</v>
      </c>
      <c r="N3" t="s">
        <v>97</v>
      </c>
      <c r="O3" t="s">
        <v>98</v>
      </c>
      <c r="P3" s="15">
        <f>O1</f>
        <v>42</v>
      </c>
      <c r="Q3" s="30">
        <f>IMREAL(O2)</f>
        <v>52862035639.993301</v>
      </c>
    </row>
    <row r="4" spans="1:17" x14ac:dyDescent="0.4">
      <c r="A4" s="1" t="s">
        <v>2</v>
      </c>
      <c r="B4" s="2" t="s">
        <v>47</v>
      </c>
      <c r="C4" s="4">
        <f>IF(C$3&lt;&gt;$B4,IMSUB($B4,C$3),1)</f>
        <v>1</v>
      </c>
      <c r="D4" s="5" t="str">
        <f t="shared" ref="D4:H13" si="0">IF(D$3&lt;&gt;$B4,IMSUB($B4,D$3),1)</f>
        <v>1.5932908094487-0.817861656304528i</v>
      </c>
      <c r="E4" s="5" t="str">
        <f t="shared" si="0"/>
        <v>1.5932908094487+0.817861656304528i</v>
      </c>
      <c r="F4" s="5" t="str">
        <f t="shared" si="0"/>
        <v>2.82389194176485</v>
      </c>
      <c r="G4" s="5" t="str">
        <f t="shared" si="0"/>
        <v>2.44551174994184-0.719144377958084i</v>
      </c>
      <c r="H4" s="6" t="str">
        <f t="shared" si="0"/>
        <v>2.44551174994184+0.719144377958084i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58.8532614995167</v>
      </c>
      <c r="N4" s="1" t="str">
        <f>IMPOWER(B4,$O$1)</f>
        <v>3111103206917.6</v>
      </c>
      <c r="O4" s="1" t="str">
        <f>IMDIV(N4,M4)</f>
        <v>52862035639.9984</v>
      </c>
      <c r="P4" s="13">
        <v>0</v>
      </c>
      <c r="Q4" s="14">
        <v>0</v>
      </c>
    </row>
    <row r="5" spans="1:17" x14ac:dyDescent="0.4">
      <c r="A5" s="1" t="s">
        <v>3</v>
      </c>
      <c r="B5" s="2" t="s">
        <v>48</v>
      </c>
      <c r="C5" s="7" t="str">
        <f t="shared" ref="C5:C13" si="1">IF(C$3&lt;&gt;$B5,IMSUB($B5,C$3),1)</f>
        <v>-1.5932908094487+0.817861656304528i</v>
      </c>
      <c r="D5" s="1">
        <f t="shared" si="0"/>
        <v>1</v>
      </c>
      <c r="E5" s="1" t="str">
        <f t="shared" si="0"/>
        <v>1.63572331260906i</v>
      </c>
      <c r="F5" s="1" t="str">
        <f t="shared" si="0"/>
        <v>1.23060113231615+0.817861656304528i</v>
      </c>
      <c r="G5" s="1" t="str">
        <f t="shared" si="0"/>
        <v>0.852220940493141+0.0987172783464441i</v>
      </c>
      <c r="H5" s="8" t="str">
        <f t="shared" si="0"/>
        <v>0.852220940493141+1.53700603426261i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2">IMPRODUCT(C5:L5)</f>
        <v>6.27478159594298-1.79494607276719i</v>
      </c>
      <c r="N5" s="1" t="str">
        <f t="shared" ref="N5:N9" si="3">IMPOWER(B5,$O$1)</f>
        <v>-0.0158077392660605-0.00237369098795306i</v>
      </c>
      <c r="O5" s="1" t="str">
        <f t="shared" ref="O5:O13" si="4">IMDIV(N5,M5)</f>
        <v>-0.00222866764178433-0.00101581690479846i</v>
      </c>
      <c r="P5" s="7">
        <f>P4+1</f>
        <v>1</v>
      </c>
      <c r="Q5" s="8">
        <v>0</v>
      </c>
    </row>
    <row r="6" spans="1:17" x14ac:dyDescent="0.4">
      <c r="A6" s="1" t="s">
        <v>4</v>
      </c>
      <c r="B6" s="2" t="s">
        <v>49</v>
      </c>
      <c r="C6" s="7" t="str">
        <f t="shared" si="1"/>
        <v>-1.5932908094487-0.817861656304528i</v>
      </c>
      <c r="D6" s="1" t="str">
        <f t="shared" si="0"/>
        <v>-1.63572331260906i</v>
      </c>
      <c r="E6" s="1">
        <f t="shared" si="0"/>
        <v>1</v>
      </c>
      <c r="F6" s="1" t="str">
        <f t="shared" si="0"/>
        <v>1.23060113231615-0.817861656304528i</v>
      </c>
      <c r="G6" s="1" t="str">
        <f t="shared" si="0"/>
        <v>0.852220940493141-1.53700603426261i</v>
      </c>
      <c r="H6" s="8" t="str">
        <f t="shared" si="0"/>
        <v>0.852220940493141-0.0987172783464441i</v>
      </c>
      <c r="I6" s="20">
        <v>1</v>
      </c>
      <c r="J6" s="20">
        <v>1</v>
      </c>
      <c r="K6" s="20">
        <v>1</v>
      </c>
      <c r="L6" s="20">
        <v>1</v>
      </c>
      <c r="M6" s="1" t="str">
        <f t="shared" si="2"/>
        <v>6.27478159594298+1.79494607276719i</v>
      </c>
      <c r="N6" s="1" t="str">
        <f t="shared" si="3"/>
        <v>-0.0158077392660605+0.00237369098795306i</v>
      </c>
      <c r="O6" s="1" t="str">
        <f t="shared" si="4"/>
        <v>-0.00222866764178433+0.00101581690479846i</v>
      </c>
      <c r="P6" s="7">
        <f t="shared" ref="P6:P16" si="5">P5+1</f>
        <v>2</v>
      </c>
      <c r="Q6" s="8">
        <v>0</v>
      </c>
    </row>
    <row r="7" spans="1:17" x14ac:dyDescent="0.4">
      <c r="A7" s="1" t="s">
        <v>5</v>
      </c>
      <c r="B7" s="2" t="s">
        <v>50</v>
      </c>
      <c r="C7" s="7" t="str">
        <f t="shared" si="1"/>
        <v>-2.82389194176485</v>
      </c>
      <c r="D7" s="1" t="str">
        <f t="shared" si="0"/>
        <v>-1.23060113231615-0.817861656304528i</v>
      </c>
      <c r="E7" s="1" t="str">
        <f t="shared" si="0"/>
        <v>-1.23060113231615+0.817861656304528i</v>
      </c>
      <c r="F7" s="1">
        <f t="shared" si="0"/>
        <v>1</v>
      </c>
      <c r="G7" s="1" t="str">
        <f t="shared" si="0"/>
        <v>-0.378380191823013-0.719144377958084i</v>
      </c>
      <c r="H7" s="8" t="str">
        <f t="shared" si="0"/>
        <v>-0.378380191823013+0.719144377958084i</v>
      </c>
      <c r="I7" s="20">
        <v>1</v>
      </c>
      <c r="J7" s="20">
        <v>1</v>
      </c>
      <c r="K7" s="20">
        <v>1</v>
      </c>
      <c r="L7" s="20">
        <v>1</v>
      </c>
      <c r="M7" s="1" t="str">
        <f t="shared" si="2"/>
        <v>-4.07122047397905</v>
      </c>
      <c r="N7" s="1" t="str">
        <f t="shared" si="3"/>
        <v>0.000670564819952535+1.31417551379565E-18i</v>
      </c>
      <c r="O7" s="1" t="str">
        <f t="shared" si="4"/>
        <v>-0.000164708549742862-3.22796449417348E-19i</v>
      </c>
      <c r="P7" s="7">
        <f t="shared" si="5"/>
        <v>3</v>
      </c>
      <c r="Q7" s="8">
        <v>0</v>
      </c>
    </row>
    <row r="8" spans="1:17" x14ac:dyDescent="0.4">
      <c r="A8" s="1" t="s">
        <v>6</v>
      </c>
      <c r="B8" s="2" t="s">
        <v>51</v>
      </c>
      <c r="C8" s="7" t="str">
        <f t="shared" si="1"/>
        <v>-2.44551174994184+0.719144377958084i</v>
      </c>
      <c r="D8" s="1" t="str">
        <f t="shared" si="0"/>
        <v>-0.852220940493141-0.0987172783464441i</v>
      </c>
      <c r="E8" s="1" t="str">
        <f t="shared" si="0"/>
        <v>-0.852220940493141+1.53700603426261i</v>
      </c>
      <c r="F8" s="1" t="str">
        <f t="shared" si="0"/>
        <v>0.378380191823013+0.719144377958084i</v>
      </c>
      <c r="G8" s="1">
        <f t="shared" si="0"/>
        <v>1</v>
      </c>
      <c r="H8" s="8" t="str">
        <f t="shared" si="0"/>
        <v>1.43828875591617i</v>
      </c>
      <c r="I8" s="20">
        <v>1</v>
      </c>
      <c r="J8" s="20">
        <v>1</v>
      </c>
      <c r="K8" s="20">
        <v>1</v>
      </c>
      <c r="L8" s="20">
        <v>1</v>
      </c>
      <c r="M8" s="1" t="str">
        <f t="shared" si="2"/>
        <v>-0.66580210871221-4.44240450204294i</v>
      </c>
      <c r="N8" s="1" t="str">
        <f t="shared" si="3"/>
        <v>-0.000556735189234847+0.00125139812184628i</v>
      </c>
      <c r="O8" s="1" t="str">
        <f t="shared" si="4"/>
        <v>-0.000257135337996834-0.000163860908920565i</v>
      </c>
      <c r="P8" s="7">
        <f t="shared" si="5"/>
        <v>4</v>
      </c>
      <c r="Q8" s="8">
        <v>0</v>
      </c>
    </row>
    <row r="9" spans="1:17" ht="19.5" thickBot="1" x14ac:dyDescent="0.45">
      <c r="A9" s="1" t="s">
        <v>7</v>
      </c>
      <c r="B9" s="2" t="s">
        <v>52</v>
      </c>
      <c r="C9" s="9" t="str">
        <f t="shared" si="1"/>
        <v>-2.44551174994184-0.719144377958084i</v>
      </c>
      <c r="D9" s="10" t="str">
        <f t="shared" si="0"/>
        <v>-0.852220940493141-1.53700603426261i</v>
      </c>
      <c r="E9" s="10" t="str">
        <f t="shared" si="0"/>
        <v>-0.852220940493141+0.0987172783464441i</v>
      </c>
      <c r="F9" s="10" t="str">
        <f t="shared" si="0"/>
        <v>0.378380191823013-0.719144377958084i</v>
      </c>
      <c r="G9" s="10" t="str">
        <f t="shared" si="0"/>
        <v>-1.43828875591617i</v>
      </c>
      <c r="H9" s="11">
        <f t="shared" si="0"/>
        <v>1</v>
      </c>
      <c r="I9" s="20">
        <v>1</v>
      </c>
      <c r="J9" s="20">
        <v>1</v>
      </c>
      <c r="K9" s="20">
        <v>1</v>
      </c>
      <c r="L9" s="20">
        <v>1</v>
      </c>
      <c r="M9" s="1" t="str">
        <f t="shared" si="2"/>
        <v>-0.665802108712209+4.44240450204294i</v>
      </c>
      <c r="N9" s="1" t="str">
        <f t="shared" si="3"/>
        <v>-0.000556735189234847-0.00125139812184628i</v>
      </c>
      <c r="O9" s="1" t="str">
        <f t="shared" si="4"/>
        <v>-0.000257135337996834+0.000163860908920565i</v>
      </c>
      <c r="P9" s="7">
        <f t="shared" si="5"/>
        <v>5</v>
      </c>
      <c r="Q9" s="8">
        <v>1</v>
      </c>
    </row>
    <row r="10" spans="1:17" x14ac:dyDescent="0.4">
      <c r="A10" s="20" t="s">
        <v>8</v>
      </c>
      <c r="B10" s="20" t="s">
        <v>31</v>
      </c>
      <c r="C10" s="20" t="str">
        <f t="shared" si="1"/>
        <v>-1.98358284342432</v>
      </c>
      <c r="D10" s="20" t="str">
        <f t="shared" si="0"/>
        <v>-0.390292033975622-0.817861656304528i</v>
      </c>
      <c r="E10" s="20" t="str">
        <f t="shared" si="0"/>
        <v>-0.390292033975622+0.817861656304528i</v>
      </c>
      <c r="F10" s="20" t="str">
        <f t="shared" si="0"/>
        <v>0.840309098340532</v>
      </c>
      <c r="G10" s="20" t="str">
        <f t="shared" si="0"/>
        <v>0.461928906517519-0.719144377958084i</v>
      </c>
      <c r="H10" s="20" t="str">
        <f t="shared" si="0"/>
        <v>0.461928906517519+0.719144377958084i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2"/>
        <v>-0.999999999999994-5.55111512312578E-17i</v>
      </c>
      <c r="N10">
        <v>0</v>
      </c>
      <c r="O10" t="str">
        <f t="shared" si="4"/>
        <v>0</v>
      </c>
      <c r="P10" s="7">
        <f t="shared" si="5"/>
        <v>6</v>
      </c>
      <c r="Q10" s="8">
        <f>SUM(Q4:Q9)</f>
        <v>1</v>
      </c>
    </row>
    <row r="11" spans="1:17" x14ac:dyDescent="0.4">
      <c r="A11" s="20" t="s">
        <v>9</v>
      </c>
      <c r="B11" s="20" t="s">
        <v>31</v>
      </c>
      <c r="C11" s="20" t="str">
        <f t="shared" si="1"/>
        <v>-1.98358284342432</v>
      </c>
      <c r="D11" s="20" t="str">
        <f t="shared" si="0"/>
        <v>-0.390292033975622-0.817861656304528i</v>
      </c>
      <c r="E11" s="20" t="str">
        <f t="shared" si="0"/>
        <v>-0.390292033975622+0.817861656304528i</v>
      </c>
      <c r="F11" s="20" t="str">
        <f t="shared" si="0"/>
        <v>0.840309098340532</v>
      </c>
      <c r="G11" s="20" t="str">
        <f t="shared" si="0"/>
        <v>0.461928906517519-0.719144377958084i</v>
      </c>
      <c r="H11" s="20" t="str">
        <f t="shared" si="0"/>
        <v>0.461928906517519+0.719144377958084i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2"/>
        <v>-0.999999999999994-5.55111512312578E-17i</v>
      </c>
      <c r="N11">
        <v>0</v>
      </c>
      <c r="O11" t="str">
        <f t="shared" si="4"/>
        <v>0</v>
      </c>
      <c r="P11" s="7">
        <f t="shared" si="5"/>
        <v>7</v>
      </c>
      <c r="Q11" s="8">
        <f t="shared" ref="Q11:Q16" si="6">SUM(Q5:Q10)</f>
        <v>2</v>
      </c>
    </row>
    <row r="12" spans="1:17" x14ac:dyDescent="0.4">
      <c r="A12" s="20" t="s">
        <v>10</v>
      </c>
      <c r="B12" s="20" t="s">
        <v>31</v>
      </c>
      <c r="C12" s="20" t="str">
        <f t="shared" si="1"/>
        <v>-1.98358284342432</v>
      </c>
      <c r="D12" s="20" t="str">
        <f t="shared" si="0"/>
        <v>-0.390292033975622-0.817861656304528i</v>
      </c>
      <c r="E12" s="20" t="str">
        <f t="shared" si="0"/>
        <v>-0.390292033975622+0.817861656304528i</v>
      </c>
      <c r="F12" s="20" t="str">
        <f t="shared" si="0"/>
        <v>0.840309098340532</v>
      </c>
      <c r="G12" s="20" t="str">
        <f t="shared" si="0"/>
        <v>0.461928906517519-0.719144377958084i</v>
      </c>
      <c r="H12" s="20" t="str">
        <f t="shared" si="0"/>
        <v>0.461928906517519+0.719144377958084i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2"/>
        <v>-0.999999999999994-5.55111512312578E-17i</v>
      </c>
      <c r="N12">
        <v>0</v>
      </c>
      <c r="O12" t="str">
        <f t="shared" si="4"/>
        <v>0</v>
      </c>
      <c r="P12" s="7">
        <f t="shared" si="5"/>
        <v>8</v>
      </c>
      <c r="Q12" s="8">
        <f t="shared" si="6"/>
        <v>4</v>
      </c>
    </row>
    <row r="13" spans="1:17" x14ac:dyDescent="0.4">
      <c r="A13" s="20" t="s">
        <v>11</v>
      </c>
      <c r="B13" s="20" t="s">
        <v>31</v>
      </c>
      <c r="C13" s="20" t="str">
        <f t="shared" si="1"/>
        <v>-1.98358284342432</v>
      </c>
      <c r="D13" s="20" t="str">
        <f t="shared" si="0"/>
        <v>-0.390292033975622-0.817861656304528i</v>
      </c>
      <c r="E13" s="20" t="str">
        <f t="shared" si="0"/>
        <v>-0.390292033975622+0.817861656304528i</v>
      </c>
      <c r="F13" s="20" t="str">
        <f t="shared" si="0"/>
        <v>0.840309098340532</v>
      </c>
      <c r="G13" s="20" t="str">
        <f t="shared" si="0"/>
        <v>0.461928906517519-0.719144377958084i</v>
      </c>
      <c r="H13" s="20" t="str">
        <f t="shared" si="0"/>
        <v>0.461928906517519+0.719144377958084i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2"/>
        <v>-0.999999999999994-5.55111512312578E-17i</v>
      </c>
      <c r="N13">
        <v>0</v>
      </c>
      <c r="O13" t="str">
        <f t="shared" si="4"/>
        <v>0</v>
      </c>
      <c r="P13" s="7">
        <f t="shared" si="5"/>
        <v>9</v>
      </c>
      <c r="Q13" s="8">
        <f t="shared" si="6"/>
        <v>8</v>
      </c>
    </row>
    <row r="14" spans="1:17" x14ac:dyDescent="0.4">
      <c r="P14" s="7">
        <f t="shared" si="5"/>
        <v>10</v>
      </c>
      <c r="Q14" s="8">
        <f t="shared" si="6"/>
        <v>16</v>
      </c>
    </row>
    <row r="15" spans="1:17" x14ac:dyDescent="0.4">
      <c r="A15" t="s">
        <v>90</v>
      </c>
      <c r="B15">
        <f>IMREAL(IMSUM(B4:B13))</f>
        <v>0.999999999999994</v>
      </c>
      <c r="P15" s="7">
        <f t="shared" si="5"/>
        <v>11</v>
      </c>
      <c r="Q15" s="8">
        <f t="shared" si="6"/>
        <v>32</v>
      </c>
    </row>
    <row r="16" spans="1:17" x14ac:dyDescent="0.4">
      <c r="A16" t="s">
        <v>91</v>
      </c>
      <c r="B16">
        <f>IMREAL(IMPRODUCT(B4:B9))</f>
        <v>-0.999999999999994</v>
      </c>
      <c r="P16" s="7">
        <f t="shared" si="5"/>
        <v>12</v>
      </c>
      <c r="Q16" s="8">
        <f t="shared" si="6"/>
        <v>63</v>
      </c>
    </row>
    <row r="17" spans="1:17" ht="19.5" thickBot="1" x14ac:dyDescent="0.45">
      <c r="A17" t="s">
        <v>100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P17" s="9">
        <f>P16+1</f>
        <v>13</v>
      </c>
      <c r="Q17" s="11">
        <f>SUM(Q11:Q16)</f>
        <v>125</v>
      </c>
    </row>
    <row r="18" spans="1:17" x14ac:dyDescent="0.4"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17" x14ac:dyDescent="0.4">
      <c r="B19" s="1">
        <v>0</v>
      </c>
      <c r="C19" s="1">
        <v>1</v>
      </c>
      <c r="D19" s="1">
        <v>0</v>
      </c>
      <c r="E19" s="1">
        <v>0</v>
      </c>
      <c r="F19" s="1">
        <v>0</v>
      </c>
      <c r="G19" s="1">
        <v>0</v>
      </c>
    </row>
    <row r="20" spans="1:17" x14ac:dyDescent="0.4">
      <c r="B20" s="1">
        <v>0</v>
      </c>
      <c r="C20" s="1">
        <v>0</v>
      </c>
      <c r="D20" s="1">
        <v>1</v>
      </c>
      <c r="E20" s="1">
        <v>0</v>
      </c>
      <c r="F20" s="1">
        <v>0</v>
      </c>
      <c r="G20" s="1">
        <v>0</v>
      </c>
    </row>
    <row r="21" spans="1:17" x14ac:dyDescent="0.4">
      <c r="B21" s="1">
        <v>0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</row>
    <row r="22" spans="1:17" x14ac:dyDescent="0.4">
      <c r="B22" s="1">
        <v>0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9" t="s">
        <v>110</v>
      </c>
      <c r="N1" t="s">
        <v>69</v>
      </c>
      <c r="O1">
        <f>まとめ!B1</f>
        <v>42</v>
      </c>
    </row>
    <row r="2" spans="1:17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0" t="s">
        <v>9</v>
      </c>
      <c r="K2" s="20" t="s">
        <v>10</v>
      </c>
      <c r="L2" s="20" t="s">
        <v>11</v>
      </c>
      <c r="N2" t="s">
        <v>99</v>
      </c>
      <c r="O2" s="22" t="str">
        <f>IMSUM(O4:O13)</f>
        <v>30464209735.9971-2.66340439724179E-06i</v>
      </c>
      <c r="P2" s="16" t="s">
        <v>73</v>
      </c>
      <c r="Q2" s="17" t="s">
        <v>77</v>
      </c>
    </row>
    <row r="3" spans="1:17" ht="20.25" thickTop="1" thickBot="1" x14ac:dyDescent="0.45">
      <c r="A3" s="20"/>
      <c r="B3" s="20"/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 t="s">
        <v>46</v>
      </c>
      <c r="J3" s="20" t="s">
        <v>31</v>
      </c>
      <c r="K3" s="20" t="s">
        <v>31</v>
      </c>
      <c r="L3" s="20" t="s">
        <v>31</v>
      </c>
      <c r="M3" t="s">
        <v>96</v>
      </c>
      <c r="N3" t="s">
        <v>97</v>
      </c>
      <c r="O3" t="s">
        <v>98</v>
      </c>
      <c r="P3" s="15">
        <f>O1</f>
        <v>42</v>
      </c>
      <c r="Q3" s="30">
        <f>IMREAL(O2)</f>
        <v>30464209735.997101</v>
      </c>
    </row>
    <row r="4" spans="1:17" x14ac:dyDescent="0.4">
      <c r="A4" s="1" t="s">
        <v>1</v>
      </c>
      <c r="B4" s="2" t="s">
        <v>40</v>
      </c>
      <c r="C4" s="4">
        <f>IF(C$3&lt;&gt;$B4,IMSUB($B4,C$3),1)</f>
        <v>1</v>
      </c>
      <c r="D4" s="5" t="str">
        <f t="shared" ref="D4:I13" si="0">IF(D$3&lt;&gt;$B4,IMSUB($B4,D$3),1)</f>
        <v>1.46310293838901-0.765341961095894i</v>
      </c>
      <c r="E4" s="5" t="str">
        <f t="shared" si="0"/>
        <v>1.46310293838901+0.765341961095894i</v>
      </c>
      <c r="F4" s="5" t="str">
        <f t="shared" si="0"/>
        <v>2.23262053512773-0.849196999092679i</v>
      </c>
      <c r="G4" s="5" t="str">
        <f t="shared" si="0"/>
        <v>2.23262053512773+0.849196999092679i</v>
      </c>
      <c r="H4" s="5" t="str">
        <f t="shared" si="0"/>
        <v>2.77615121460087-0.360049722263816i</v>
      </c>
      <c r="I4" s="6" t="str">
        <f t="shared" si="0"/>
        <v>2.77615121460087+0.360049722263816i</v>
      </c>
      <c r="J4" s="20">
        <v>1</v>
      </c>
      <c r="K4" s="20">
        <v>1</v>
      </c>
      <c r="L4" s="20">
        <v>1</v>
      </c>
      <c r="M4" s="1" t="str">
        <f>IMPRODUCT(C4:L4)</f>
        <v>121.908578458894+1.06581410364015E-14i</v>
      </c>
      <c r="N4" s="1" t="str">
        <f>IMPOWER(B4,$O$1)</f>
        <v>3713848502790.71</v>
      </c>
      <c r="O4" s="1" t="str">
        <f>IMDIV(N4,M4)</f>
        <v>30464209736.0111-2.66340439724185E-06i</v>
      </c>
      <c r="P4" s="13">
        <v>0</v>
      </c>
      <c r="Q4" s="14">
        <v>0</v>
      </c>
    </row>
    <row r="5" spans="1:17" x14ac:dyDescent="0.4">
      <c r="A5" s="1" t="s">
        <v>3</v>
      </c>
      <c r="B5" s="2" t="s">
        <v>41</v>
      </c>
      <c r="C5" s="7" t="str">
        <f t="shared" ref="C5:C13" si="1">IF(C$3&lt;&gt;$B5,IMSUB($B5,C$3),1)</f>
        <v>-1.46310293838901+0.765341961095894i</v>
      </c>
      <c r="D5" s="1">
        <f t="shared" si="0"/>
        <v>1</v>
      </c>
      <c r="E5" s="1" t="str">
        <f t="shared" si="0"/>
        <v>1.53068392219179i</v>
      </c>
      <c r="F5" s="1" t="str">
        <f t="shared" si="0"/>
        <v>0.769517596738719-0.083855037996785i</v>
      </c>
      <c r="G5" s="1" t="str">
        <f t="shared" si="0"/>
        <v>0.769517596738719+1.61453896018857i</v>
      </c>
      <c r="H5" s="1" t="str">
        <f t="shared" si="0"/>
        <v>1.31304827621187+0.405292238832078i</v>
      </c>
      <c r="I5" s="8" t="str">
        <f t="shared" si="0"/>
        <v>1.31304827621187+1.12539168335971i</v>
      </c>
      <c r="J5" s="20">
        <v>1</v>
      </c>
      <c r="K5" s="20">
        <v>1</v>
      </c>
      <c r="L5" s="20">
        <v>1</v>
      </c>
      <c r="M5" s="1" t="str">
        <f t="shared" ref="M5:M13" si="2">IMPRODUCT(C5:L5)</f>
        <v>8.31234128776593-0.226842975200513i</v>
      </c>
      <c r="N5" s="1" t="str">
        <f t="shared" ref="N5:N10" si="3">IMPOWER(B5,$O$1)</f>
        <v>-0.0464264425076569+0.0125173155816177i</v>
      </c>
      <c r="O5" s="1" t="str">
        <f t="shared" ref="O5:O13" si="4">IMDIV(N5,M5)</f>
        <v>-0.00562215062516132+0.00135244329095661i</v>
      </c>
      <c r="P5" s="7">
        <f>P4+1</f>
        <v>1</v>
      </c>
      <c r="Q5" s="8">
        <v>0</v>
      </c>
    </row>
    <row r="6" spans="1:17" x14ac:dyDescent="0.4">
      <c r="A6" s="1" t="s">
        <v>4</v>
      </c>
      <c r="B6" s="2" t="s">
        <v>42</v>
      </c>
      <c r="C6" s="7" t="str">
        <f t="shared" si="1"/>
        <v>-1.46310293838901-0.765341961095894i</v>
      </c>
      <c r="D6" s="1" t="str">
        <f t="shared" si="0"/>
        <v>-1.53068392219179i</v>
      </c>
      <c r="E6" s="1">
        <f t="shared" si="0"/>
        <v>1</v>
      </c>
      <c r="F6" s="1" t="str">
        <f t="shared" si="0"/>
        <v>0.769517596738719-1.61453896018857i</v>
      </c>
      <c r="G6" s="1" t="str">
        <f t="shared" si="0"/>
        <v>0.769517596738719+0.083855037996785i</v>
      </c>
      <c r="H6" s="1" t="str">
        <f t="shared" si="0"/>
        <v>1.31304827621187-1.12539168335971i</v>
      </c>
      <c r="I6" s="8" t="str">
        <f t="shared" si="0"/>
        <v>1.31304827621187-0.405292238832078i</v>
      </c>
      <c r="J6" s="20">
        <v>1</v>
      </c>
      <c r="K6" s="20">
        <v>1</v>
      </c>
      <c r="L6" s="20">
        <v>1</v>
      </c>
      <c r="M6" s="1" t="str">
        <f t="shared" si="2"/>
        <v>8.31234128776593+0.226842975200512i</v>
      </c>
      <c r="N6" s="1" t="str">
        <f t="shared" si="3"/>
        <v>-0.0464264425076569-0.0125173155816177i</v>
      </c>
      <c r="O6" s="1" t="str">
        <f t="shared" si="4"/>
        <v>-0.00562215062516132-0.00135244329095661i</v>
      </c>
      <c r="P6" s="7">
        <f t="shared" ref="P6:P16" si="5">P5+1</f>
        <v>2</v>
      </c>
      <c r="Q6" s="8">
        <v>0</v>
      </c>
    </row>
    <row r="7" spans="1:17" x14ac:dyDescent="0.4">
      <c r="A7" s="1" t="s">
        <v>5</v>
      </c>
      <c r="B7" s="2" t="s">
        <v>43</v>
      </c>
      <c r="C7" s="7" t="str">
        <f t="shared" si="1"/>
        <v>-2.23262053512773+0.849196999092679i</v>
      </c>
      <c r="D7" s="1" t="str">
        <f t="shared" si="0"/>
        <v>-0.769517596738719+0.083855037996785i</v>
      </c>
      <c r="E7" s="1" t="str">
        <f t="shared" si="0"/>
        <v>-0.769517596738719+1.61453896018857i</v>
      </c>
      <c r="F7" s="1">
        <f t="shared" si="0"/>
        <v>1</v>
      </c>
      <c r="G7" s="1" t="str">
        <f t="shared" si="0"/>
        <v>1.69839399818536i</v>
      </c>
      <c r="H7" s="1" t="str">
        <f t="shared" si="0"/>
        <v>0.543530679473148+0.489147276828863i</v>
      </c>
      <c r="I7" s="8" t="str">
        <f t="shared" si="0"/>
        <v>0.543530679473148+1.2092467213565i</v>
      </c>
      <c r="J7" s="20">
        <v>1</v>
      </c>
      <c r="K7" s="20">
        <v>1</v>
      </c>
      <c r="L7" s="20">
        <v>1</v>
      </c>
      <c r="M7" s="1" t="str">
        <f t="shared" si="2"/>
        <v>1.5211249899021-5.22823896787143i</v>
      </c>
      <c r="N7" s="1" t="str">
        <f t="shared" si="3"/>
        <v>-0.00299528462610243+0.00435187063091261i</v>
      </c>
      <c r="O7" s="1" t="str">
        <f t="shared" si="4"/>
        <v>-0.000921092213824571-0.000304918778855793i</v>
      </c>
      <c r="P7" s="7">
        <f t="shared" si="5"/>
        <v>3</v>
      </c>
      <c r="Q7" s="8">
        <v>0</v>
      </c>
    </row>
    <row r="8" spans="1:17" x14ac:dyDescent="0.4">
      <c r="A8" s="1" t="s">
        <v>6</v>
      </c>
      <c r="B8" s="2" t="s">
        <v>44</v>
      </c>
      <c r="C8" s="7" t="str">
        <f t="shared" si="1"/>
        <v>-2.23262053512773-0.849196999092679i</v>
      </c>
      <c r="D8" s="1" t="str">
        <f t="shared" si="0"/>
        <v>-0.769517596738719-1.61453896018857i</v>
      </c>
      <c r="E8" s="1" t="str">
        <f t="shared" si="0"/>
        <v>-0.769517596738719-0.083855037996785i</v>
      </c>
      <c r="F8" s="1" t="str">
        <f t="shared" si="0"/>
        <v>-1.69839399818536i</v>
      </c>
      <c r="G8" s="1">
        <f t="shared" si="0"/>
        <v>1</v>
      </c>
      <c r="H8" s="1" t="str">
        <f t="shared" si="0"/>
        <v>0.543530679473148-1.2092467213565i</v>
      </c>
      <c r="I8" s="8" t="str">
        <f t="shared" si="0"/>
        <v>0.543530679473148-0.489147276828863i</v>
      </c>
      <c r="J8" s="20">
        <v>1</v>
      </c>
      <c r="K8" s="20">
        <v>1</v>
      </c>
      <c r="L8" s="20">
        <v>1</v>
      </c>
      <c r="M8" s="1" t="str">
        <f t="shared" si="2"/>
        <v>1.5211249899021+5.22823896787143i</v>
      </c>
      <c r="N8" s="1" t="str">
        <f t="shared" si="3"/>
        <v>-0.00299528462610243-0.00435187063091261i</v>
      </c>
      <c r="O8" s="1" t="str">
        <f t="shared" si="4"/>
        <v>-0.000921092213824571+0.000304918778855793i</v>
      </c>
      <c r="P8" s="7">
        <f t="shared" si="5"/>
        <v>4</v>
      </c>
      <c r="Q8" s="8">
        <v>0</v>
      </c>
    </row>
    <row r="9" spans="1:17" x14ac:dyDescent="0.4">
      <c r="A9" s="1" t="s">
        <v>7</v>
      </c>
      <c r="B9" s="2" t="s">
        <v>45</v>
      </c>
      <c r="C9" s="7" t="str">
        <f t="shared" si="1"/>
        <v>-2.77615121460087+0.360049722263816i</v>
      </c>
      <c r="D9" s="1" t="str">
        <f t="shared" si="0"/>
        <v>-1.31304827621187-0.405292238832078i</v>
      </c>
      <c r="E9" s="1" t="str">
        <f t="shared" si="0"/>
        <v>-1.31304827621187+1.12539168335971i</v>
      </c>
      <c r="F9" s="1" t="str">
        <f t="shared" si="0"/>
        <v>-0.543530679473148-0.489147276828863i</v>
      </c>
      <c r="G9" s="1" t="str">
        <f t="shared" si="0"/>
        <v>-0.543530679473148+1.2092467213565i</v>
      </c>
      <c r="H9" s="1">
        <f t="shared" si="0"/>
        <v>1</v>
      </c>
      <c r="I9" s="8" t="str">
        <f t="shared" si="0"/>
        <v>0.720099444527632i</v>
      </c>
      <c r="J9" s="20">
        <v>1</v>
      </c>
      <c r="K9" s="20">
        <v>1</v>
      </c>
      <c r="L9" s="20">
        <v>1</v>
      </c>
      <c r="M9" s="1" t="str">
        <f t="shared" si="2"/>
        <v>-3.78775550711562-2.68714368700711i</v>
      </c>
      <c r="N9" s="1" t="str">
        <f t="shared" si="3"/>
        <v>0.00146413742657478+0.00142437874383801i</v>
      </c>
      <c r="O9" s="1" t="str">
        <f t="shared" si="4"/>
        <v>-0.000434596510478873-0.0000677328496592309i</v>
      </c>
      <c r="P9" s="7">
        <f t="shared" si="5"/>
        <v>5</v>
      </c>
      <c r="Q9" s="8">
        <v>0</v>
      </c>
    </row>
    <row r="10" spans="1:17" ht="19.5" thickBot="1" x14ac:dyDescent="0.45">
      <c r="A10" s="1" t="s">
        <v>8</v>
      </c>
      <c r="B10" s="2" t="s">
        <v>46</v>
      </c>
      <c r="C10" s="9" t="str">
        <f t="shared" si="1"/>
        <v>-2.77615121460087-0.360049722263816i</v>
      </c>
      <c r="D10" s="10" t="str">
        <f t="shared" si="0"/>
        <v>-1.31304827621187-1.12539168335971i</v>
      </c>
      <c r="E10" s="10" t="str">
        <f t="shared" si="0"/>
        <v>-1.31304827621187+0.405292238832078i</v>
      </c>
      <c r="F10" s="10" t="str">
        <f t="shared" si="0"/>
        <v>-0.543530679473148-1.2092467213565i</v>
      </c>
      <c r="G10" s="10" t="str">
        <f t="shared" si="0"/>
        <v>-0.543530679473148+0.489147276828863i</v>
      </c>
      <c r="H10" s="10" t="str">
        <f t="shared" si="0"/>
        <v>-0.720099444527632i</v>
      </c>
      <c r="I10" s="11">
        <f t="shared" si="0"/>
        <v>1</v>
      </c>
      <c r="J10" s="20">
        <v>1</v>
      </c>
      <c r="K10" s="20">
        <v>1</v>
      </c>
      <c r="L10" s="20">
        <v>1</v>
      </c>
      <c r="M10" s="1" t="str">
        <f t="shared" si="2"/>
        <v>-3.78775550711562+2.68714368700711i</v>
      </c>
      <c r="N10" s="1" t="str">
        <f t="shared" si="3"/>
        <v>0.00146413742657478-0.00142437874383801i</v>
      </c>
      <c r="O10" s="1" t="str">
        <f t="shared" si="4"/>
        <v>-0.000434596510478873+0.0000677328496592309i</v>
      </c>
      <c r="P10" s="7">
        <f t="shared" si="5"/>
        <v>6</v>
      </c>
      <c r="Q10" s="8">
        <v>1</v>
      </c>
    </row>
    <row r="11" spans="1:17" x14ac:dyDescent="0.4">
      <c r="A11" s="20" t="s">
        <v>9</v>
      </c>
      <c r="B11" s="20" t="s">
        <v>31</v>
      </c>
      <c r="C11" s="20" t="str">
        <f t="shared" si="1"/>
        <v>-1.99196419660503</v>
      </c>
      <c r="D11" s="20" t="str">
        <f t="shared" si="0"/>
        <v>-0.528861258216023-0.765341961095894i</v>
      </c>
      <c r="E11" s="20" t="str">
        <f t="shared" si="0"/>
        <v>-0.528861258216023+0.765341961095894i</v>
      </c>
      <c r="F11" s="20" t="str">
        <f t="shared" si="0"/>
        <v>0.240656338522696-0.849196999092679i</v>
      </c>
      <c r="G11" s="20" t="str">
        <f t="shared" si="0"/>
        <v>0.240656338522696+0.849196999092679i</v>
      </c>
      <c r="H11" s="20" t="str">
        <f t="shared" si="0"/>
        <v>0.784187017995844-0.360049722263816i</v>
      </c>
      <c r="I11" s="20" t="str">
        <f t="shared" si="0"/>
        <v>0.784187017995844+0.360049722263816i</v>
      </c>
      <c r="J11" s="20">
        <v>1</v>
      </c>
      <c r="K11" s="20">
        <v>1</v>
      </c>
      <c r="L11" s="20">
        <v>1</v>
      </c>
      <c r="M11" t="str">
        <f t="shared" si="2"/>
        <v>-0.999999999999994</v>
      </c>
      <c r="N11">
        <v>0</v>
      </c>
      <c r="O11" t="str">
        <f t="shared" si="4"/>
        <v>0</v>
      </c>
      <c r="P11" s="7">
        <f t="shared" si="5"/>
        <v>7</v>
      </c>
      <c r="Q11" s="8">
        <f>SUM(Q4:Q10)</f>
        <v>1</v>
      </c>
    </row>
    <row r="12" spans="1:17" x14ac:dyDescent="0.4">
      <c r="A12" s="20" t="s">
        <v>10</v>
      </c>
      <c r="B12" s="20" t="s">
        <v>31</v>
      </c>
      <c r="C12" s="20" t="str">
        <f t="shared" si="1"/>
        <v>-1.99196419660503</v>
      </c>
      <c r="D12" s="20" t="str">
        <f t="shared" si="0"/>
        <v>-0.528861258216023-0.765341961095894i</v>
      </c>
      <c r="E12" s="20" t="str">
        <f t="shared" si="0"/>
        <v>-0.528861258216023+0.765341961095894i</v>
      </c>
      <c r="F12" s="20" t="str">
        <f t="shared" si="0"/>
        <v>0.240656338522696-0.849196999092679i</v>
      </c>
      <c r="G12" s="20" t="str">
        <f t="shared" si="0"/>
        <v>0.240656338522696+0.849196999092679i</v>
      </c>
      <c r="H12" s="20" t="str">
        <f t="shared" si="0"/>
        <v>0.784187017995844-0.360049722263816i</v>
      </c>
      <c r="I12" s="20" t="str">
        <f t="shared" si="0"/>
        <v>0.784187017995844+0.360049722263816i</v>
      </c>
      <c r="J12" s="20">
        <v>1</v>
      </c>
      <c r="K12" s="20">
        <v>1</v>
      </c>
      <c r="L12" s="20">
        <v>1</v>
      </c>
      <c r="M12" t="str">
        <f t="shared" si="2"/>
        <v>-0.999999999999994</v>
      </c>
      <c r="N12">
        <v>0</v>
      </c>
      <c r="O12" t="str">
        <f t="shared" si="4"/>
        <v>0</v>
      </c>
      <c r="P12" s="7">
        <f t="shared" si="5"/>
        <v>8</v>
      </c>
      <c r="Q12" s="8">
        <f t="shared" ref="Q12:Q17" si="6">SUM(Q5:Q11)</f>
        <v>2</v>
      </c>
    </row>
    <row r="13" spans="1:17" x14ac:dyDescent="0.4">
      <c r="A13" s="20" t="s">
        <v>11</v>
      </c>
      <c r="B13" s="20" t="s">
        <v>31</v>
      </c>
      <c r="C13" s="20" t="str">
        <f t="shared" si="1"/>
        <v>-1.99196419660503</v>
      </c>
      <c r="D13" s="20" t="str">
        <f t="shared" si="0"/>
        <v>-0.528861258216023-0.765341961095894i</v>
      </c>
      <c r="E13" s="20" t="str">
        <f t="shared" si="0"/>
        <v>-0.528861258216023+0.765341961095894i</v>
      </c>
      <c r="F13" s="20" t="str">
        <f t="shared" si="0"/>
        <v>0.240656338522696-0.849196999092679i</v>
      </c>
      <c r="G13" s="20" t="str">
        <f t="shared" si="0"/>
        <v>0.240656338522696+0.849196999092679i</v>
      </c>
      <c r="H13" s="20" t="str">
        <f t="shared" si="0"/>
        <v>0.784187017995844-0.360049722263816i</v>
      </c>
      <c r="I13" s="20" t="str">
        <f t="shared" si="0"/>
        <v>0.784187017995844+0.360049722263816i</v>
      </c>
      <c r="J13" s="20">
        <v>1</v>
      </c>
      <c r="K13" s="20">
        <v>1</v>
      </c>
      <c r="L13" s="20">
        <v>1</v>
      </c>
      <c r="M13" t="str">
        <f t="shared" si="2"/>
        <v>-0.999999999999994</v>
      </c>
      <c r="N13">
        <v>0</v>
      </c>
      <c r="O13" t="str">
        <f t="shared" si="4"/>
        <v>0</v>
      </c>
      <c r="P13" s="7">
        <f t="shared" si="5"/>
        <v>9</v>
      </c>
      <c r="Q13" s="8">
        <f t="shared" si="6"/>
        <v>4</v>
      </c>
    </row>
    <row r="14" spans="1:17" x14ac:dyDescent="0.4">
      <c r="P14" s="7">
        <f t="shared" si="5"/>
        <v>10</v>
      </c>
      <c r="Q14" s="8">
        <f t="shared" si="6"/>
        <v>8</v>
      </c>
    </row>
    <row r="15" spans="1:17" x14ac:dyDescent="0.4">
      <c r="A15" t="s">
        <v>90</v>
      </c>
      <c r="B15">
        <f>IMREAL(IMSUM(B4:B13))</f>
        <v>0.999999999999996</v>
      </c>
      <c r="P15" s="7">
        <f t="shared" si="5"/>
        <v>11</v>
      </c>
      <c r="Q15" s="8">
        <f t="shared" si="6"/>
        <v>16</v>
      </c>
    </row>
    <row r="16" spans="1:17" x14ac:dyDescent="0.4">
      <c r="A16" t="s">
        <v>92</v>
      </c>
      <c r="B16">
        <f>IMREAL(IMPRODUCT(B4:B10))</f>
        <v>0.999999999999994</v>
      </c>
      <c r="P16" s="7">
        <f t="shared" si="5"/>
        <v>12</v>
      </c>
      <c r="Q16" s="8">
        <f t="shared" si="6"/>
        <v>32</v>
      </c>
    </row>
    <row r="17" spans="1:17" ht="19.5" thickBot="1" x14ac:dyDescent="0.45">
      <c r="A17" t="s">
        <v>101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P17" s="9">
        <f>P16+1</f>
        <v>13</v>
      </c>
      <c r="Q17" s="11">
        <f t="shared" si="6"/>
        <v>64</v>
      </c>
    </row>
    <row r="18" spans="1:17" x14ac:dyDescent="0.4"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1:17" x14ac:dyDescent="0.4">
      <c r="B19" s="1">
        <v>0</v>
      </c>
      <c r="C19" s="1">
        <v>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pans="1:17" x14ac:dyDescent="0.4">
      <c r="B20" s="1">
        <v>0</v>
      </c>
      <c r="C20" s="1">
        <v>0</v>
      </c>
      <c r="D20" s="1">
        <v>1</v>
      </c>
      <c r="E20" s="1">
        <v>0</v>
      </c>
      <c r="F20" s="1">
        <v>0</v>
      </c>
      <c r="G20" s="1">
        <v>0</v>
      </c>
      <c r="H20" s="1">
        <v>0</v>
      </c>
    </row>
    <row r="21" spans="1:17" x14ac:dyDescent="0.4">
      <c r="B21" s="1">
        <v>0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</row>
    <row r="22" spans="1:17" x14ac:dyDescent="0.4">
      <c r="B22" s="1">
        <v>0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</row>
    <row r="23" spans="1:17" x14ac:dyDescent="0.4"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9" t="s">
        <v>111</v>
      </c>
      <c r="N1" t="s">
        <v>68</v>
      </c>
      <c r="O1">
        <f>まとめ!B1</f>
        <v>42</v>
      </c>
    </row>
    <row r="2" spans="1:17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0" t="s">
        <v>10</v>
      </c>
      <c r="L2" s="20" t="s">
        <v>11</v>
      </c>
      <c r="N2" t="s">
        <v>99</v>
      </c>
      <c r="O2" s="22" t="str">
        <f>IMSUM(O4:O13)</f>
        <v>16252704511.9987+9.27777837713252E-07i</v>
      </c>
      <c r="P2" s="16" t="s">
        <v>68</v>
      </c>
      <c r="Q2" s="17" t="s">
        <v>71</v>
      </c>
    </row>
    <row r="3" spans="1:17" ht="20.25" thickTop="1" thickBot="1" x14ac:dyDescent="0.45">
      <c r="A3" s="20"/>
      <c r="B3" s="20"/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20" t="s">
        <v>31</v>
      </c>
      <c r="L3" s="20" t="s">
        <v>31</v>
      </c>
      <c r="M3" t="s">
        <v>96</v>
      </c>
      <c r="N3" t="s">
        <v>97</v>
      </c>
      <c r="O3" t="s">
        <v>98</v>
      </c>
      <c r="P3" s="15">
        <f>O1</f>
        <v>42</v>
      </c>
      <c r="Q3" s="30">
        <f>IMREAL(O2)</f>
        <v>16252704511.998699</v>
      </c>
    </row>
    <row r="4" spans="1:17" x14ac:dyDescent="0.4">
      <c r="A4" s="1" t="s">
        <v>1</v>
      </c>
      <c r="B4" s="2" t="s">
        <v>32</v>
      </c>
      <c r="C4" s="4">
        <f>IF(C$3&lt;&gt;$B4,IMSUB($B4,C$3),1)</f>
        <v>1</v>
      </c>
      <c r="D4" s="5" t="str">
        <f t="shared" ref="D4:J13" si="0">IF(D$3&lt;&gt;$B4,IMSUB($B4,D$3),1)</f>
        <v>1.36735794051077-0.708472569227357i</v>
      </c>
      <c r="E4" s="5" t="str">
        <f t="shared" si="0"/>
        <v>1.36735794051077+0.708472569227357i</v>
      </c>
      <c r="F4" s="5" t="str">
        <f t="shared" si="0"/>
        <v>2.04297150434606-0.903023466122917i</v>
      </c>
      <c r="G4" s="5" t="str">
        <f t="shared" si="0"/>
        <v>2.04297150434606+0.903023466122917i</v>
      </c>
      <c r="H4" s="5" t="str">
        <f t="shared" si="0"/>
        <v>2.87231740975365</v>
      </c>
      <c r="I4" s="5" t="str">
        <f t="shared" si="0"/>
        <v>2.63763656920799-0.606395220605772i</v>
      </c>
      <c r="J4" s="6" t="str">
        <f t="shared" si="0"/>
        <v>2.63763656920799+0.606395220605772i</v>
      </c>
      <c r="K4" s="20">
        <v>1</v>
      </c>
      <c r="L4" s="20">
        <v>1</v>
      </c>
      <c r="M4" s="1" t="str">
        <f>IMPRODUCT(C4:L4)</f>
        <v>248.944104030504-1.4210854715202E-14i</v>
      </c>
      <c r="N4" s="1" t="str">
        <f>IMPOWER(B4,$O$1)</f>
        <v>4046014962814.7</v>
      </c>
      <c r="O4" s="1" t="str">
        <f>IMDIV(N4,M4)</f>
        <v>16252704512.0094+9.27777837714815E-07i</v>
      </c>
      <c r="P4" s="13">
        <v>0</v>
      </c>
      <c r="Q4" s="14">
        <v>0</v>
      </c>
    </row>
    <row r="5" spans="1:17" x14ac:dyDescent="0.4">
      <c r="A5" s="1" t="s">
        <v>3</v>
      </c>
      <c r="B5" s="2" t="s">
        <v>33</v>
      </c>
      <c r="C5" s="7" t="str">
        <f t="shared" ref="C5:C13" si="1">IF(C$3&lt;&gt;$B5,IMSUB($B5,C$3),1)</f>
        <v>-1.36735794051077+0.708472569227357i</v>
      </c>
      <c r="D5" s="1">
        <f t="shared" si="0"/>
        <v>1</v>
      </c>
      <c r="E5" s="1" t="str">
        <f t="shared" si="0"/>
        <v>1.41694513845471i</v>
      </c>
      <c r="F5" s="1" t="str">
        <f t="shared" si="0"/>
        <v>0.675613563835291-0.19455089689556i</v>
      </c>
      <c r="G5" s="1" t="str">
        <f t="shared" si="0"/>
        <v>0.675613563835291+1.61149603535027i</v>
      </c>
      <c r="H5" s="1" t="str">
        <f t="shared" si="0"/>
        <v>1.50495946924289+0.708472569227357i</v>
      </c>
      <c r="I5" s="1" t="str">
        <f t="shared" si="0"/>
        <v>1.27027862869722+0.102077348621585i</v>
      </c>
      <c r="J5" s="8" t="str">
        <f t="shared" si="0"/>
        <v>1.27027862869722+1.31486778983313i</v>
      </c>
      <c r="K5" s="20">
        <v>1</v>
      </c>
      <c r="L5" s="20">
        <v>1</v>
      </c>
      <c r="M5" s="1" t="str">
        <f t="shared" ref="M5:M13" si="2">IMPRODUCT(C5:L5)</f>
        <v>10.2440135772498+1.73105964554558i</v>
      </c>
      <c r="N5" s="1" t="str">
        <f t="shared" ref="N5:N11" si="3">IMPOWER(B5,$O$1)</f>
        <v>-0.0609929367342957-0.0822542176303746i</v>
      </c>
      <c r="O5" s="1" t="str">
        <f t="shared" ref="O5:O13" si="4">IMDIV(N5,M5)</f>
        <v>-0.00710788537643422-0.00682838260244137i</v>
      </c>
      <c r="P5" s="7">
        <f>P4+1</f>
        <v>1</v>
      </c>
      <c r="Q5" s="8">
        <v>0</v>
      </c>
    </row>
    <row r="6" spans="1:17" x14ac:dyDescent="0.4">
      <c r="A6" s="1" t="s">
        <v>4</v>
      </c>
      <c r="B6" s="2" t="s">
        <v>34</v>
      </c>
      <c r="C6" s="7" t="str">
        <f t="shared" si="1"/>
        <v>-1.36735794051077-0.708472569227357i</v>
      </c>
      <c r="D6" s="1" t="str">
        <f t="shared" si="0"/>
        <v>-1.41694513845471i</v>
      </c>
      <c r="E6" s="1">
        <f t="shared" si="0"/>
        <v>1</v>
      </c>
      <c r="F6" s="1" t="str">
        <f t="shared" si="0"/>
        <v>0.675613563835291-1.61149603535027i</v>
      </c>
      <c r="G6" s="1" t="str">
        <f t="shared" si="0"/>
        <v>0.675613563835291+0.19455089689556i</v>
      </c>
      <c r="H6" s="1" t="str">
        <f t="shared" si="0"/>
        <v>1.50495946924289-0.708472569227357i</v>
      </c>
      <c r="I6" s="1" t="str">
        <f t="shared" si="0"/>
        <v>1.27027862869722-1.31486778983313i</v>
      </c>
      <c r="J6" s="8" t="str">
        <f t="shared" si="0"/>
        <v>1.27027862869722-0.102077348621585i</v>
      </c>
      <c r="K6" s="20">
        <v>1</v>
      </c>
      <c r="L6" s="20">
        <v>1</v>
      </c>
      <c r="M6" s="1" t="str">
        <f t="shared" si="2"/>
        <v>10.2440135772498-1.73105964554558i</v>
      </c>
      <c r="N6" s="1" t="str">
        <f t="shared" si="3"/>
        <v>-0.0609929367342957+0.0822542176303746i</v>
      </c>
      <c r="O6" s="1" t="str">
        <f t="shared" si="4"/>
        <v>-0.00710788537643422+0.00682838260244137i</v>
      </c>
      <c r="P6" s="7">
        <f t="shared" ref="P6:P16" si="5">P5+1</f>
        <v>2</v>
      </c>
      <c r="Q6" s="8">
        <v>0</v>
      </c>
    </row>
    <row r="7" spans="1:17" x14ac:dyDescent="0.4">
      <c r="A7" s="1" t="s">
        <v>5</v>
      </c>
      <c r="B7" s="2" t="s">
        <v>35</v>
      </c>
      <c r="C7" s="7" t="str">
        <f t="shared" si="1"/>
        <v>-2.04297150434606+0.903023466122917i</v>
      </c>
      <c r="D7" s="1" t="str">
        <f t="shared" si="0"/>
        <v>-0.675613563835291+0.19455089689556i</v>
      </c>
      <c r="E7" s="1" t="str">
        <f t="shared" si="0"/>
        <v>-0.675613563835291+1.61149603535027i</v>
      </c>
      <c r="F7" s="1">
        <f t="shared" si="0"/>
        <v>1</v>
      </c>
      <c r="G7" s="1" t="str">
        <f t="shared" si="0"/>
        <v>1.80604693224583i</v>
      </c>
      <c r="H7" s="1" t="str">
        <f t="shared" si="0"/>
        <v>0.829345905407595+0.903023466122917i</v>
      </c>
      <c r="I7" s="1" t="str">
        <f t="shared" si="0"/>
        <v>0.594665064861926+0.296628245517145i</v>
      </c>
      <c r="J7" s="8" t="str">
        <f t="shared" si="0"/>
        <v>0.594665064861926+1.50941868672869i</v>
      </c>
      <c r="K7" s="20">
        <v>1</v>
      </c>
      <c r="L7" s="20">
        <v>1</v>
      </c>
      <c r="M7" s="1" t="str">
        <f t="shared" si="2"/>
        <v>3.78354925301783-5.34799311526475i</v>
      </c>
      <c r="N7" s="1" t="str">
        <f t="shared" si="3"/>
        <v>0.00836192065097633-0.0119525024759296i</v>
      </c>
      <c r="O7" s="1" t="str">
        <f t="shared" si="4"/>
        <v>0.00222665268343809-0.000011729530091756i</v>
      </c>
      <c r="P7" s="7">
        <f t="shared" si="5"/>
        <v>3</v>
      </c>
      <c r="Q7" s="8">
        <v>0</v>
      </c>
    </row>
    <row r="8" spans="1:17" x14ac:dyDescent="0.4">
      <c r="A8" s="1" t="s">
        <v>6</v>
      </c>
      <c r="B8" s="2" t="s">
        <v>36</v>
      </c>
      <c r="C8" s="7" t="str">
        <f t="shared" si="1"/>
        <v>-2.04297150434606-0.903023466122917i</v>
      </c>
      <c r="D8" s="1" t="str">
        <f t="shared" si="0"/>
        <v>-0.675613563835291-1.61149603535027i</v>
      </c>
      <c r="E8" s="1" t="str">
        <f t="shared" si="0"/>
        <v>-0.675613563835291-0.19455089689556i</v>
      </c>
      <c r="F8" s="1" t="str">
        <f t="shared" si="0"/>
        <v>-1.80604693224583i</v>
      </c>
      <c r="G8" s="1">
        <f t="shared" si="0"/>
        <v>1</v>
      </c>
      <c r="H8" s="1" t="str">
        <f t="shared" si="0"/>
        <v>0.829345905407595-0.903023466122917i</v>
      </c>
      <c r="I8" s="1" t="str">
        <f t="shared" si="0"/>
        <v>0.594665064861926-1.50941868672869i</v>
      </c>
      <c r="J8" s="8" t="str">
        <f t="shared" si="0"/>
        <v>0.594665064861926-0.296628245517145i</v>
      </c>
      <c r="K8" s="20">
        <v>1</v>
      </c>
      <c r="L8" s="20">
        <v>1</v>
      </c>
      <c r="M8" s="1" t="str">
        <f t="shared" si="2"/>
        <v>3.78354925301783+5.34799311526475i</v>
      </c>
      <c r="N8" s="1" t="str">
        <f t="shared" si="3"/>
        <v>0.00836192065097633+0.0119525024759296i</v>
      </c>
      <c r="O8" s="1" t="str">
        <f t="shared" si="4"/>
        <v>0.00222665268343809+0.000011729530091756i</v>
      </c>
      <c r="P8" s="7">
        <f t="shared" si="5"/>
        <v>4</v>
      </c>
      <c r="Q8" s="8">
        <v>0</v>
      </c>
    </row>
    <row r="9" spans="1:17" x14ac:dyDescent="0.4">
      <c r="A9" s="1" t="s">
        <v>7</v>
      </c>
      <c r="B9" s="2" t="s">
        <v>37</v>
      </c>
      <c r="C9" s="7" t="str">
        <f t="shared" si="1"/>
        <v>-2.87231740975365</v>
      </c>
      <c r="D9" s="1" t="str">
        <f t="shared" si="0"/>
        <v>-1.50495946924289-0.708472569227357i</v>
      </c>
      <c r="E9" s="1" t="str">
        <f t="shared" si="0"/>
        <v>-1.50495946924289+0.708472569227357i</v>
      </c>
      <c r="F9" s="1" t="str">
        <f t="shared" si="0"/>
        <v>-0.829345905407595-0.903023466122917i</v>
      </c>
      <c r="G9" s="1" t="str">
        <f t="shared" si="0"/>
        <v>-0.829345905407595+0.903023466122917i</v>
      </c>
      <c r="H9" s="1">
        <f t="shared" si="0"/>
        <v>1</v>
      </c>
      <c r="I9" s="1" t="str">
        <f t="shared" si="0"/>
        <v>-0.234680840545669-0.606395220605772i</v>
      </c>
      <c r="J9" s="8" t="str">
        <f t="shared" si="0"/>
        <v>-0.234680840545669+0.606395220605772i</v>
      </c>
      <c r="K9" s="20">
        <v>1</v>
      </c>
      <c r="L9" s="20">
        <v>1</v>
      </c>
      <c r="M9" s="1" t="str">
        <f t="shared" si="2"/>
        <v>-5.05099247215388-2.22044604925031E-16i</v>
      </c>
      <c r="N9" s="1" t="str">
        <f t="shared" si="3"/>
        <v>0.00390060042556246+7.64441171956784E-18i</v>
      </c>
      <c r="O9" s="1" t="str">
        <f t="shared" si="4"/>
        <v>-0.000772244355355204-1.47949914159954E-18i</v>
      </c>
      <c r="P9" s="7">
        <f t="shared" si="5"/>
        <v>5</v>
      </c>
      <c r="Q9" s="8">
        <v>0</v>
      </c>
    </row>
    <row r="10" spans="1:17" x14ac:dyDescent="0.4">
      <c r="A10" s="1" t="s">
        <v>8</v>
      </c>
      <c r="B10" s="2" t="s">
        <v>38</v>
      </c>
      <c r="C10" s="7" t="str">
        <f t="shared" si="1"/>
        <v>-2.63763656920799+0.606395220605772i</v>
      </c>
      <c r="D10" s="1" t="str">
        <f t="shared" si="0"/>
        <v>-1.27027862869722-0.102077348621585i</v>
      </c>
      <c r="E10" s="1" t="str">
        <f t="shared" si="0"/>
        <v>-1.27027862869722+1.31486778983313i</v>
      </c>
      <c r="F10" s="1" t="str">
        <f t="shared" si="0"/>
        <v>-0.594665064861926-0.296628245517145i</v>
      </c>
      <c r="G10" s="1" t="str">
        <f t="shared" si="0"/>
        <v>-0.594665064861926+1.50941868672869i</v>
      </c>
      <c r="H10" s="1" t="str">
        <f t="shared" si="0"/>
        <v>0.234680840545669+0.606395220605772i</v>
      </c>
      <c r="I10" s="1">
        <f t="shared" si="0"/>
        <v>1</v>
      </c>
      <c r="J10" s="8" t="str">
        <f t="shared" si="0"/>
        <v>1.21279044121154i</v>
      </c>
      <c r="K10" s="20">
        <v>1</v>
      </c>
      <c r="L10" s="20">
        <v>1</v>
      </c>
      <c r="M10" s="1" t="str">
        <f t="shared" si="2"/>
        <v>-2.47411860944446-4.75588608042953i</v>
      </c>
      <c r="N10" s="1" t="str">
        <f t="shared" si="3"/>
        <v>0.00493662579957346-0.0020070623569192i</v>
      </c>
      <c r="O10" s="1" t="str">
        <f t="shared" si="4"/>
        <v>-0.0000928484435065318+0.000989701531541077i</v>
      </c>
      <c r="P10" s="7">
        <f t="shared" si="5"/>
        <v>6</v>
      </c>
      <c r="Q10" s="8">
        <v>0</v>
      </c>
    </row>
    <row r="11" spans="1:17" ht="19.5" thickBot="1" x14ac:dyDescent="0.45">
      <c r="A11" s="1" t="s">
        <v>9</v>
      </c>
      <c r="B11" s="2" t="s">
        <v>39</v>
      </c>
      <c r="C11" s="9" t="str">
        <f t="shared" si="1"/>
        <v>-2.63763656920799-0.606395220605772i</v>
      </c>
      <c r="D11" s="10" t="str">
        <f t="shared" si="0"/>
        <v>-1.27027862869722-1.31486778983313i</v>
      </c>
      <c r="E11" s="10" t="str">
        <f t="shared" si="0"/>
        <v>-1.27027862869722+0.102077348621585i</v>
      </c>
      <c r="F11" s="10" t="str">
        <f t="shared" si="0"/>
        <v>-0.594665064861926-1.50941868672869i</v>
      </c>
      <c r="G11" s="10" t="str">
        <f t="shared" si="0"/>
        <v>-0.594665064861926+0.296628245517145i</v>
      </c>
      <c r="H11" s="10" t="str">
        <f t="shared" si="0"/>
        <v>0.234680840545669-0.606395220605772i</v>
      </c>
      <c r="I11" s="10" t="str">
        <f t="shared" si="0"/>
        <v>-1.21279044121154i</v>
      </c>
      <c r="J11" s="11">
        <f t="shared" si="0"/>
        <v>1</v>
      </c>
      <c r="K11" s="20">
        <v>1</v>
      </c>
      <c r="L11" s="20">
        <v>1</v>
      </c>
      <c r="M11" s="1" t="str">
        <f t="shared" si="2"/>
        <v>-2.47411860944446+4.75588608042953i</v>
      </c>
      <c r="N11" s="1" t="str">
        <f t="shared" si="3"/>
        <v>0.00493662579957346+0.0020070623569192i</v>
      </c>
      <c r="O11" s="1" t="str">
        <f t="shared" si="4"/>
        <v>-0.0000928484435065318-0.000989701531541077i</v>
      </c>
      <c r="P11" s="7">
        <f t="shared" si="5"/>
        <v>7</v>
      </c>
      <c r="Q11" s="8">
        <v>1</v>
      </c>
    </row>
    <row r="12" spans="1:17" x14ac:dyDescent="0.4">
      <c r="A12" s="20" t="s">
        <v>10</v>
      </c>
      <c r="B12" s="20" t="s">
        <v>31</v>
      </c>
      <c r="C12" s="20" t="str">
        <f t="shared" si="1"/>
        <v>-1.99603117973541</v>
      </c>
      <c r="D12" s="20" t="str">
        <f t="shared" si="0"/>
        <v>-0.628673239224641-0.708472569227357i</v>
      </c>
      <c r="E12" s="20" t="str">
        <f t="shared" si="0"/>
        <v>-0.628673239224641+0.708472569227357i</v>
      </c>
      <c r="F12" s="20" t="str">
        <f t="shared" si="0"/>
        <v>0.0469403246106502-0.903023466122917i</v>
      </c>
      <c r="G12" s="20" t="str">
        <f t="shared" si="0"/>
        <v>0.0469403246106502+0.903023466122917i</v>
      </c>
      <c r="H12" s="20" t="str">
        <f t="shared" si="0"/>
        <v>0.876286230018245</v>
      </c>
      <c r="I12" s="20" t="str">
        <f t="shared" si="0"/>
        <v>0.641605389472576-0.606395220605772i</v>
      </c>
      <c r="J12" s="20" t="str">
        <f t="shared" si="0"/>
        <v>0.641605389472576+0.606395220605772i</v>
      </c>
      <c r="K12" s="20">
        <v>1</v>
      </c>
      <c r="L12" s="20">
        <v>1</v>
      </c>
      <c r="M12" t="str">
        <f t="shared" si="2"/>
        <v>-0.999999999999991</v>
      </c>
      <c r="N12">
        <v>0</v>
      </c>
      <c r="O12" t="str">
        <f t="shared" si="4"/>
        <v>0</v>
      </c>
      <c r="P12" s="7">
        <f t="shared" si="5"/>
        <v>8</v>
      </c>
      <c r="Q12" s="8">
        <f>SUM(Q4:Q11)</f>
        <v>1</v>
      </c>
    </row>
    <row r="13" spans="1:17" x14ac:dyDescent="0.4">
      <c r="A13" s="20" t="s">
        <v>11</v>
      </c>
      <c r="B13" s="20" t="s">
        <v>31</v>
      </c>
      <c r="C13" s="20" t="str">
        <f t="shared" si="1"/>
        <v>-1.99603117973541</v>
      </c>
      <c r="D13" s="20" t="str">
        <f t="shared" si="0"/>
        <v>-0.628673239224641-0.708472569227357i</v>
      </c>
      <c r="E13" s="20" t="str">
        <f t="shared" si="0"/>
        <v>-0.628673239224641+0.708472569227357i</v>
      </c>
      <c r="F13" s="20" t="str">
        <f t="shared" si="0"/>
        <v>0.0469403246106502-0.903023466122917i</v>
      </c>
      <c r="G13" s="20" t="str">
        <f t="shared" si="0"/>
        <v>0.0469403246106502+0.903023466122917i</v>
      </c>
      <c r="H13" s="20" t="str">
        <f t="shared" si="0"/>
        <v>0.876286230018245</v>
      </c>
      <c r="I13" s="20" t="str">
        <f t="shared" si="0"/>
        <v>0.641605389472576-0.606395220605772i</v>
      </c>
      <c r="J13" s="20" t="str">
        <f t="shared" si="0"/>
        <v>0.641605389472576+0.606395220605772i</v>
      </c>
      <c r="K13" s="20">
        <v>1</v>
      </c>
      <c r="L13" s="20">
        <v>1</v>
      </c>
      <c r="M13" t="str">
        <f t="shared" si="2"/>
        <v>-0.999999999999991</v>
      </c>
      <c r="N13">
        <v>0</v>
      </c>
      <c r="O13" t="str">
        <f t="shared" si="4"/>
        <v>0</v>
      </c>
      <c r="P13" s="7">
        <f t="shared" si="5"/>
        <v>9</v>
      </c>
      <c r="Q13" s="8">
        <f t="shared" ref="Q13:Q17" si="6">SUM(Q5:Q12)</f>
        <v>2</v>
      </c>
    </row>
    <row r="14" spans="1:17" x14ac:dyDescent="0.4">
      <c r="P14" s="7">
        <f t="shared" si="5"/>
        <v>10</v>
      </c>
      <c r="Q14" s="8">
        <f t="shared" si="6"/>
        <v>4</v>
      </c>
    </row>
    <row r="15" spans="1:17" x14ac:dyDescent="0.4">
      <c r="A15" t="s">
        <v>90</v>
      </c>
      <c r="B15">
        <f>IMREAL(IMSUM(B4:B13))</f>
        <v>0.999999999999995</v>
      </c>
      <c r="P15" s="7">
        <f t="shared" si="5"/>
        <v>11</v>
      </c>
      <c r="Q15" s="8">
        <f t="shared" si="6"/>
        <v>8</v>
      </c>
    </row>
    <row r="16" spans="1:17" x14ac:dyDescent="0.4">
      <c r="A16" t="s">
        <v>91</v>
      </c>
      <c r="B16">
        <f>IMREAL(IMPRODUCT(B4:B11))</f>
        <v>-0.99999999999999101</v>
      </c>
      <c r="P16" s="7">
        <f t="shared" si="5"/>
        <v>12</v>
      </c>
      <c r="Q16" s="8">
        <f t="shared" si="6"/>
        <v>16</v>
      </c>
    </row>
    <row r="17" spans="1:17" ht="19.5" thickBot="1" x14ac:dyDescent="0.45">
      <c r="A17" t="s">
        <v>102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P17" s="9">
        <f>P16+1</f>
        <v>13</v>
      </c>
      <c r="Q17" s="11">
        <f t="shared" si="6"/>
        <v>32</v>
      </c>
    </row>
    <row r="18" spans="1:17" x14ac:dyDescent="0.4"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1:17" x14ac:dyDescent="0.4">
      <c r="B19" s="1">
        <v>0</v>
      </c>
      <c r="C19" s="1">
        <v>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17" x14ac:dyDescent="0.4">
      <c r="B20" s="1">
        <v>0</v>
      </c>
      <c r="C20" s="1">
        <v>0</v>
      </c>
      <c r="D20" s="1">
        <v>1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1:17" x14ac:dyDescent="0.4">
      <c r="B21" s="1">
        <v>0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</row>
    <row r="22" spans="1:17" x14ac:dyDescent="0.4">
      <c r="B22" s="1">
        <v>0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</row>
    <row r="23" spans="1:17" x14ac:dyDescent="0.4"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</row>
    <row r="24" spans="1:17" x14ac:dyDescent="0.4"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85" zoomScaleNormal="85" workbookViewId="0"/>
  </sheetViews>
  <sheetFormatPr defaultRowHeight="18.75" x14ac:dyDescent="0.4"/>
  <cols>
    <col min="1" max="1" width="5.5" customWidth="1"/>
    <col min="2" max="12" width="6.5" customWidth="1"/>
    <col min="17" max="17" width="16.75" customWidth="1"/>
  </cols>
  <sheetData>
    <row r="1" spans="1:17" ht="19.5" thickBot="1" x14ac:dyDescent="0.45">
      <c r="A1" s="19" t="s">
        <v>112</v>
      </c>
      <c r="N1" t="s">
        <v>68</v>
      </c>
      <c r="O1">
        <f>まとめ!B1</f>
        <v>42</v>
      </c>
    </row>
    <row r="2" spans="1:17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0" t="s">
        <v>11</v>
      </c>
      <c r="N2" t="s">
        <v>99</v>
      </c>
      <c r="O2" s="22" t="str">
        <f>IMSUM(O4:O13)</f>
        <v>8372936303.99904-1.0842021724855E-18i</v>
      </c>
      <c r="P2" s="16" t="s">
        <v>68</v>
      </c>
      <c r="Q2" s="17" t="s">
        <v>71</v>
      </c>
    </row>
    <row r="3" spans="1:17" ht="20.25" thickTop="1" thickBot="1" x14ac:dyDescent="0.45">
      <c r="A3" s="20"/>
      <c r="B3" s="20"/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20" t="s">
        <v>31</v>
      </c>
      <c r="M3" t="s">
        <v>96</v>
      </c>
      <c r="N3" t="s">
        <v>97</v>
      </c>
      <c r="O3" t="s">
        <v>98</v>
      </c>
      <c r="P3" s="15">
        <f>O1</f>
        <v>42</v>
      </c>
      <c r="Q3" s="30">
        <f>IMREAL(O2)</f>
        <v>8372936303.9990396</v>
      </c>
    </row>
    <row r="4" spans="1:17" x14ac:dyDescent="0.4">
      <c r="A4" s="1" t="s">
        <v>1</v>
      </c>
      <c r="B4" s="2" t="s">
        <v>22</v>
      </c>
      <c r="C4" s="4">
        <f>IF(C$3&lt;&gt;$B4,IMSUB($B4,C$3),1)</f>
        <v>1</v>
      </c>
      <c r="D4" s="5" t="str">
        <f t="shared" ref="D4:K13" si="0">IF(D$3&lt;&gt;$B4,IMSUB($B4,D$3),1)</f>
        <v>1.29610591981335-0.653882383992496i</v>
      </c>
      <c r="E4" s="5" t="str">
        <f t="shared" si="0"/>
        <v>1.29610591981335+0.653882383992496i</v>
      </c>
      <c r="F4" s="5" t="str">
        <f t="shared" si="0"/>
        <v>1.88375372311215-0.913970086524854i</v>
      </c>
      <c r="G4" s="5" t="str">
        <f t="shared" si="0"/>
        <v>1.88375372311215+0.913970086524854i</v>
      </c>
      <c r="H4" s="5" t="str">
        <f t="shared" si="0"/>
        <v>2.4734992476472-0.763722778644771i</v>
      </c>
      <c r="I4" s="5" t="str">
        <f t="shared" si="0"/>
        <v>2.4734992476472+0.763722778644771i</v>
      </c>
      <c r="J4" s="5" t="str">
        <f t="shared" si="0"/>
        <v>2.83777372560756-0.294758288929886i</v>
      </c>
      <c r="K4" s="6" t="str">
        <f t="shared" si="0"/>
        <v>2.83777372560756+0.294758288929886i</v>
      </c>
      <c r="L4" s="20">
        <v>1</v>
      </c>
      <c r="M4" s="1" t="str">
        <f>IMPRODUCT(C4:L4)</f>
        <v>503.966393917939</v>
      </c>
      <c r="N4" s="1" t="str">
        <f>IMPOWER(B4,$O$1)</f>
        <v>4219678515618.09</v>
      </c>
      <c r="O4" s="1" t="str">
        <f>IMDIV(N4,M4)</f>
        <v>8372936303.97344</v>
      </c>
      <c r="P4" s="13">
        <v>0</v>
      </c>
      <c r="Q4" s="14">
        <v>0</v>
      </c>
    </row>
    <row r="5" spans="1:17" x14ac:dyDescent="0.4">
      <c r="A5" s="1" t="s">
        <v>3</v>
      </c>
      <c r="B5" s="2" t="s">
        <v>23</v>
      </c>
      <c r="C5" s="7" t="str">
        <f t="shared" ref="C5:C13" si="1">IF(C$3&lt;&gt;$B5,IMSUB($B5,C$3),1)</f>
        <v>-1.29610591981335+0.653882383992496i</v>
      </c>
      <c r="D5" s="1">
        <f t="shared" si="0"/>
        <v>1</v>
      </c>
      <c r="E5" s="1" t="str">
        <f t="shared" si="0"/>
        <v>1.30776476798499i</v>
      </c>
      <c r="F5" s="1" t="str">
        <f t="shared" si="0"/>
        <v>0.587647803298797-0.260087702532358i</v>
      </c>
      <c r="G5" s="1" t="str">
        <f t="shared" si="0"/>
        <v>0.587647803298797+1.56785247051735i</v>
      </c>
      <c r="H5" s="1" t="str">
        <f t="shared" si="0"/>
        <v>1.17739332783386-0.109840394652275i</v>
      </c>
      <c r="I5" s="1" t="str">
        <f t="shared" si="0"/>
        <v>1.17739332783386+1.41760516263727i</v>
      </c>
      <c r="J5" s="1" t="str">
        <f t="shared" si="0"/>
        <v>1.54166780579421+0.35912409506261i</v>
      </c>
      <c r="K5" s="8" t="str">
        <f t="shared" si="0"/>
        <v>1.54166780579421+0.948640672922382i</v>
      </c>
      <c r="L5" s="20">
        <v>1</v>
      </c>
      <c r="M5" s="1" t="str">
        <f t="shared" ref="M5:M13" si="2">IMPRODUCT(C5:L5)</f>
        <v>12.0968229406182+4.04427280884666i</v>
      </c>
      <c r="N5" s="1" t="str">
        <f t="shared" ref="N5:N12" si="3">IMPOWER(B5,$O$1)</f>
        <v>0.174022306995108+0.0145130294284708i</v>
      </c>
      <c r="O5" s="1" t="str">
        <f t="shared" ref="O5:O13" si="4">IMDIV(N5,M5)</f>
        <v>0.0133002730596161-0.00324687758509616i</v>
      </c>
      <c r="P5" s="7">
        <f>P4+1</f>
        <v>1</v>
      </c>
      <c r="Q5" s="8">
        <v>0</v>
      </c>
    </row>
    <row r="6" spans="1:17" x14ac:dyDescent="0.4">
      <c r="A6" s="1" t="s">
        <v>4</v>
      </c>
      <c r="B6" s="2" t="s">
        <v>24</v>
      </c>
      <c r="C6" s="7" t="str">
        <f t="shared" si="1"/>
        <v>-1.29610591981335-0.653882383992496i</v>
      </c>
      <c r="D6" s="1" t="str">
        <f t="shared" si="0"/>
        <v>-1.30776476798499i</v>
      </c>
      <c r="E6" s="1">
        <f t="shared" si="0"/>
        <v>1</v>
      </c>
      <c r="F6" s="1" t="str">
        <f t="shared" si="0"/>
        <v>0.587647803298797-1.56785247051735i</v>
      </c>
      <c r="G6" s="1" t="str">
        <f t="shared" si="0"/>
        <v>0.587647803298797+0.260087702532358i</v>
      </c>
      <c r="H6" s="1" t="str">
        <f t="shared" si="0"/>
        <v>1.17739332783386-1.41760516263727i</v>
      </c>
      <c r="I6" s="1" t="str">
        <f t="shared" si="0"/>
        <v>1.17739332783386+0.109840394652275i</v>
      </c>
      <c r="J6" s="1" t="str">
        <f t="shared" si="0"/>
        <v>1.54166780579421-0.948640672922382i</v>
      </c>
      <c r="K6" s="8" t="str">
        <f t="shared" si="0"/>
        <v>1.54166780579421-0.35912409506261i</v>
      </c>
      <c r="L6" s="20">
        <v>1</v>
      </c>
      <c r="M6" s="1" t="str">
        <f t="shared" si="2"/>
        <v>12.0968229406182-4.04427280884666i</v>
      </c>
      <c r="N6" s="1" t="str">
        <f t="shared" si="3"/>
        <v>0.174022306995108-0.0145130294284708i</v>
      </c>
      <c r="O6" s="1" t="str">
        <f t="shared" si="4"/>
        <v>0.0133002730596161+0.00324687758509616i</v>
      </c>
      <c r="P6" s="7">
        <f t="shared" ref="P6:P16" si="5">P5+1</f>
        <v>2</v>
      </c>
      <c r="Q6" s="8">
        <v>0</v>
      </c>
    </row>
    <row r="7" spans="1:17" x14ac:dyDescent="0.4">
      <c r="A7" s="1" t="s">
        <v>5</v>
      </c>
      <c r="B7" s="2" t="s">
        <v>25</v>
      </c>
      <c r="C7" s="7" t="str">
        <f t="shared" si="1"/>
        <v>-1.88375372311215+0.913970086524854i</v>
      </c>
      <c r="D7" s="1" t="str">
        <f t="shared" si="0"/>
        <v>-0.587647803298797+0.260087702532358i</v>
      </c>
      <c r="E7" s="1" t="str">
        <f t="shared" si="0"/>
        <v>-0.587647803298797+1.56785247051735i</v>
      </c>
      <c r="F7" s="1">
        <f t="shared" si="0"/>
        <v>1</v>
      </c>
      <c r="G7" s="1" t="str">
        <f t="shared" si="0"/>
        <v>1.82794017304971i</v>
      </c>
      <c r="H7" s="1" t="str">
        <f t="shared" si="0"/>
        <v>0.589745524535058+0.150247307880083i</v>
      </c>
      <c r="I7" s="1" t="str">
        <f t="shared" si="0"/>
        <v>0.589745524535058+1.67769286516963i</v>
      </c>
      <c r="J7" s="1" t="str">
        <f t="shared" si="0"/>
        <v>0.954020002495418+0.619211797594968i</v>
      </c>
      <c r="K7" s="8" t="str">
        <f t="shared" si="0"/>
        <v>0.954020002495418+1.20872837545474i</v>
      </c>
      <c r="L7" s="20">
        <v>1</v>
      </c>
      <c r="M7" s="1" t="str">
        <f t="shared" si="2"/>
        <v>6.01603834666811-4.97359176294774i</v>
      </c>
      <c r="N7" s="1" t="str">
        <f t="shared" si="3"/>
        <v>-0.0155106970534258-0.0276090993961504i</v>
      </c>
      <c r="O7" s="1" t="str">
        <f t="shared" si="4"/>
        <v>0.00072220454975341-0.00399218678678054i</v>
      </c>
      <c r="P7" s="7">
        <f t="shared" si="5"/>
        <v>3</v>
      </c>
      <c r="Q7" s="8">
        <v>0</v>
      </c>
    </row>
    <row r="8" spans="1:17" x14ac:dyDescent="0.4">
      <c r="A8" s="1" t="s">
        <v>6</v>
      </c>
      <c r="B8" s="2" t="s">
        <v>26</v>
      </c>
      <c r="C8" s="7" t="str">
        <f t="shared" si="1"/>
        <v>-1.88375372311215-0.913970086524854i</v>
      </c>
      <c r="D8" s="1" t="str">
        <f t="shared" si="0"/>
        <v>-0.587647803298797-1.56785247051735i</v>
      </c>
      <c r="E8" s="1" t="str">
        <f t="shared" si="0"/>
        <v>-0.587647803298797-0.260087702532358i</v>
      </c>
      <c r="F8" s="1" t="str">
        <f t="shared" si="0"/>
        <v>-1.82794017304971i</v>
      </c>
      <c r="G8" s="1">
        <f t="shared" si="0"/>
        <v>1</v>
      </c>
      <c r="H8" s="1" t="str">
        <f t="shared" si="0"/>
        <v>0.589745524535058-1.67769286516963i</v>
      </c>
      <c r="I8" s="1" t="str">
        <f t="shared" si="0"/>
        <v>0.589745524535058-0.150247307880083i</v>
      </c>
      <c r="J8" s="1" t="str">
        <f t="shared" si="0"/>
        <v>0.954020002495418-1.20872837545474i</v>
      </c>
      <c r="K8" s="8" t="str">
        <f t="shared" si="0"/>
        <v>0.954020002495418-0.619211797594968i</v>
      </c>
      <c r="L8" s="20">
        <v>1</v>
      </c>
      <c r="M8" s="1" t="str">
        <f t="shared" si="2"/>
        <v>6.01603834666811+4.97359176294774i</v>
      </c>
      <c r="N8" s="1" t="str">
        <f t="shared" si="3"/>
        <v>-0.0155106970534258+0.0276090993961504i</v>
      </c>
      <c r="O8" s="1" t="str">
        <f t="shared" si="4"/>
        <v>0.00072220454975341+0.00399218678678054i</v>
      </c>
      <c r="P8" s="7">
        <f t="shared" si="5"/>
        <v>4</v>
      </c>
      <c r="Q8" s="8">
        <v>0</v>
      </c>
    </row>
    <row r="9" spans="1:17" x14ac:dyDescent="0.4">
      <c r="A9" s="1" t="s">
        <v>7</v>
      </c>
      <c r="B9" s="2" t="s">
        <v>27</v>
      </c>
      <c r="C9" s="7" t="str">
        <f t="shared" si="1"/>
        <v>-2.4734992476472+0.763722778644771i</v>
      </c>
      <c r="D9" s="1" t="str">
        <f t="shared" si="0"/>
        <v>-1.17739332783386+0.109840394652275i</v>
      </c>
      <c r="E9" s="1" t="str">
        <f t="shared" si="0"/>
        <v>-1.17739332783386+1.41760516263727i</v>
      </c>
      <c r="F9" s="1" t="str">
        <f t="shared" si="0"/>
        <v>-0.589745524535058-0.150247307880083i</v>
      </c>
      <c r="G9" s="1" t="str">
        <f t="shared" si="0"/>
        <v>-0.589745524535058+1.67769286516963i</v>
      </c>
      <c r="H9" s="1">
        <f t="shared" si="0"/>
        <v>1</v>
      </c>
      <c r="I9" s="1" t="str">
        <f t="shared" si="0"/>
        <v>1.52744555728954i</v>
      </c>
      <c r="J9" s="1" t="str">
        <f t="shared" si="0"/>
        <v>0.36427447796036+0.468964489714885i</v>
      </c>
      <c r="K9" s="8" t="str">
        <f t="shared" si="0"/>
        <v>0.36427447796036+1.05848106757466i</v>
      </c>
      <c r="L9" s="20">
        <v>1</v>
      </c>
      <c r="M9" s="1" t="str">
        <f t="shared" si="2"/>
        <v>-0.642139716697478-6.16542709722018i</v>
      </c>
      <c r="N9" s="1" t="str">
        <f t="shared" si="3"/>
        <v>0.00204110838578602+0.0115922084915858i</v>
      </c>
      <c r="O9" s="1" t="str">
        <f t="shared" si="4"/>
        <v>-0.00189412898367478+0.000133780340569188i</v>
      </c>
      <c r="P9" s="7">
        <f t="shared" si="5"/>
        <v>5</v>
      </c>
      <c r="Q9" s="8">
        <v>0</v>
      </c>
    </row>
    <row r="10" spans="1:17" x14ac:dyDescent="0.4">
      <c r="A10" s="1" t="s">
        <v>8</v>
      </c>
      <c r="B10" s="2" t="s">
        <v>28</v>
      </c>
      <c r="C10" s="7" t="str">
        <f t="shared" si="1"/>
        <v>-2.4734992476472-0.763722778644771i</v>
      </c>
      <c r="D10" s="1" t="str">
        <f t="shared" si="0"/>
        <v>-1.17739332783386-1.41760516263727i</v>
      </c>
      <c r="E10" s="1" t="str">
        <f t="shared" si="0"/>
        <v>-1.17739332783386-0.109840394652275i</v>
      </c>
      <c r="F10" s="1" t="str">
        <f t="shared" si="0"/>
        <v>-0.589745524535058-1.67769286516963i</v>
      </c>
      <c r="G10" s="1" t="str">
        <f t="shared" si="0"/>
        <v>-0.589745524535058+0.150247307880083i</v>
      </c>
      <c r="H10" s="1" t="str">
        <f t="shared" si="0"/>
        <v>-1.52744555728954i</v>
      </c>
      <c r="I10" s="1">
        <f t="shared" si="0"/>
        <v>1</v>
      </c>
      <c r="J10" s="1" t="str">
        <f t="shared" si="0"/>
        <v>0.36427447796036-1.05848106757466i</v>
      </c>
      <c r="K10" s="8" t="str">
        <f t="shared" si="0"/>
        <v>0.36427447796036-0.468964489714885i</v>
      </c>
      <c r="L10" s="20">
        <v>1</v>
      </c>
      <c r="M10" s="1" t="str">
        <f t="shared" si="2"/>
        <v>-0.642139716697476+6.16542709722017i</v>
      </c>
      <c r="N10" s="1" t="str">
        <f t="shared" si="3"/>
        <v>0.00204110838578602-0.0115922084915858i</v>
      </c>
      <c r="O10" s="1" t="str">
        <f t="shared" si="4"/>
        <v>-0.00189412898367478-0.000133780340569189i</v>
      </c>
      <c r="P10" s="7">
        <f t="shared" si="5"/>
        <v>6</v>
      </c>
      <c r="Q10" s="8">
        <v>0</v>
      </c>
    </row>
    <row r="11" spans="1:17" x14ac:dyDescent="0.4">
      <c r="A11" s="1" t="s">
        <v>9</v>
      </c>
      <c r="B11" s="2" t="s">
        <v>29</v>
      </c>
      <c r="C11" s="7" t="str">
        <f t="shared" si="1"/>
        <v>-2.83777372560756+0.294758288929886i</v>
      </c>
      <c r="D11" s="1" t="str">
        <f t="shared" si="0"/>
        <v>-1.54166780579421-0.35912409506261i</v>
      </c>
      <c r="E11" s="1" t="str">
        <f t="shared" si="0"/>
        <v>-1.54166780579421+0.948640672922382i</v>
      </c>
      <c r="F11" s="1" t="str">
        <f t="shared" si="0"/>
        <v>-0.954020002495418-0.619211797594968i</v>
      </c>
      <c r="G11" s="1" t="str">
        <f t="shared" si="0"/>
        <v>-0.954020002495418+1.20872837545474i</v>
      </c>
      <c r="H11" s="1" t="str">
        <f t="shared" si="0"/>
        <v>-0.36427447796036-0.468964489714885i</v>
      </c>
      <c r="I11" s="1" t="str">
        <f t="shared" si="0"/>
        <v>-0.36427447796036+1.05848106757466i</v>
      </c>
      <c r="J11" s="1">
        <f t="shared" si="0"/>
        <v>1</v>
      </c>
      <c r="K11" s="8" t="str">
        <f t="shared" si="0"/>
        <v>0.589516577859772i</v>
      </c>
      <c r="L11" s="20">
        <v>1</v>
      </c>
      <c r="M11" s="1" t="str">
        <f t="shared" si="2"/>
        <v>-4.95391852956463-2.63388407539974i</v>
      </c>
      <c r="N11" s="1" t="str">
        <f t="shared" si="3"/>
        <v>-0.000306092855963163-0.00747263024877408i</v>
      </c>
      <c r="O11" s="1" t="str">
        <f t="shared" si="4"/>
        <v>0.00067342144945489+0.00115038553480674i</v>
      </c>
      <c r="P11" s="7">
        <f t="shared" si="5"/>
        <v>7</v>
      </c>
      <c r="Q11" s="8">
        <v>0</v>
      </c>
    </row>
    <row r="12" spans="1:17" ht="19.5" thickBot="1" x14ac:dyDescent="0.45">
      <c r="A12" s="1" t="s">
        <v>10</v>
      </c>
      <c r="B12" s="2" t="s">
        <v>30</v>
      </c>
      <c r="C12" s="9" t="str">
        <f t="shared" si="1"/>
        <v>-2.83777372560756-0.294758288929886i</v>
      </c>
      <c r="D12" s="10" t="str">
        <f t="shared" si="0"/>
        <v>-1.54166780579421-0.948640672922382i</v>
      </c>
      <c r="E12" s="10" t="str">
        <f t="shared" si="0"/>
        <v>-1.54166780579421+0.35912409506261i</v>
      </c>
      <c r="F12" s="10" t="str">
        <f t="shared" si="0"/>
        <v>-0.954020002495418-1.20872837545474i</v>
      </c>
      <c r="G12" s="10" t="str">
        <f t="shared" si="0"/>
        <v>-0.954020002495418+0.619211797594968i</v>
      </c>
      <c r="H12" s="10" t="str">
        <f t="shared" si="0"/>
        <v>-0.36427447796036-1.05848106757466i</v>
      </c>
      <c r="I12" s="10" t="str">
        <f t="shared" si="0"/>
        <v>-0.36427447796036+0.468964489714885i</v>
      </c>
      <c r="J12" s="10" t="str">
        <f t="shared" si="0"/>
        <v>-0.589516577859772i</v>
      </c>
      <c r="K12" s="11">
        <f t="shared" si="0"/>
        <v>1</v>
      </c>
      <c r="L12" s="20">
        <v>1</v>
      </c>
      <c r="M12" s="1" t="str">
        <f t="shared" si="2"/>
        <v>-4.95391852956463+2.63388407539974i</v>
      </c>
      <c r="N12" s="1" t="str">
        <f t="shared" si="3"/>
        <v>-0.000306092855963163+0.00747263024877408i</v>
      </c>
      <c r="O12" s="1" t="str">
        <f t="shared" si="4"/>
        <v>0.00067342144945489-0.00115038553480674i</v>
      </c>
      <c r="P12" s="7">
        <f t="shared" si="5"/>
        <v>8</v>
      </c>
      <c r="Q12" s="8">
        <v>1</v>
      </c>
    </row>
    <row r="13" spans="1:17" x14ac:dyDescent="0.4">
      <c r="A13" s="20" t="s">
        <v>11</v>
      </c>
      <c r="B13" s="20" t="s">
        <v>31</v>
      </c>
      <c r="C13" s="20" t="str">
        <f t="shared" si="1"/>
        <v>-1.99802947026228</v>
      </c>
      <c r="D13" s="20" t="str">
        <f t="shared" si="0"/>
        <v>-0.701923550448931-0.653882383992496i</v>
      </c>
      <c r="E13" s="20" t="str">
        <f t="shared" si="0"/>
        <v>-0.701923550448931+0.653882383992496i</v>
      </c>
      <c r="F13" s="20" t="str">
        <f t="shared" si="0"/>
        <v>-0.114275747150134-0.913970086524854i</v>
      </c>
      <c r="G13" s="20" t="str">
        <f t="shared" si="0"/>
        <v>-0.114275747150134+0.913970086524854i</v>
      </c>
      <c r="H13" s="20" t="str">
        <f t="shared" si="0"/>
        <v>0.475469777384924-0.763722778644771i</v>
      </c>
      <c r="I13" s="20" t="str">
        <f t="shared" si="0"/>
        <v>0.475469777384924+0.763722778644771i</v>
      </c>
      <c r="J13" s="20" t="str">
        <f t="shared" si="0"/>
        <v>0.839744255345284-0.294758288929886i</v>
      </c>
      <c r="K13" s="20" t="str">
        <f t="shared" si="0"/>
        <v>0.839744255345284+0.294758288929886i</v>
      </c>
      <c r="L13" s="20">
        <v>1</v>
      </c>
      <c r="M13" t="str">
        <f t="shared" si="2"/>
        <v>-0.999999999999996-1.11022302462516E-16i</v>
      </c>
      <c r="N13">
        <v>0</v>
      </c>
      <c r="O13" t="str">
        <f t="shared" si="4"/>
        <v>0</v>
      </c>
      <c r="P13" s="7">
        <f t="shared" si="5"/>
        <v>9</v>
      </c>
      <c r="Q13" s="8">
        <f>SUM(Q4:Q12)</f>
        <v>1</v>
      </c>
    </row>
    <row r="14" spans="1:17" x14ac:dyDescent="0.4">
      <c r="P14" s="7">
        <f t="shared" si="5"/>
        <v>10</v>
      </c>
      <c r="Q14" s="8">
        <f t="shared" ref="Q14:Q17" si="6">SUM(Q5:Q13)</f>
        <v>2</v>
      </c>
    </row>
    <row r="15" spans="1:17" x14ac:dyDescent="0.4">
      <c r="A15" t="s">
        <v>90</v>
      </c>
      <c r="B15">
        <f>IMREAL(IMSUM(B4:B13))</f>
        <v>0.999999999999994</v>
      </c>
      <c r="P15" s="7">
        <f t="shared" si="5"/>
        <v>11</v>
      </c>
      <c r="Q15" s="8">
        <f t="shared" si="6"/>
        <v>4</v>
      </c>
    </row>
    <row r="16" spans="1:17" x14ac:dyDescent="0.4">
      <c r="A16" t="s">
        <v>91</v>
      </c>
      <c r="B16">
        <f>IMREAL(IMPRODUCT(B4:B12))</f>
        <v>0.999999999999996</v>
      </c>
      <c r="P16" s="7">
        <f t="shared" si="5"/>
        <v>12</v>
      </c>
      <c r="Q16" s="8">
        <f t="shared" si="6"/>
        <v>8</v>
      </c>
    </row>
    <row r="17" spans="1:17" ht="19.5" thickBot="1" x14ac:dyDescent="0.45">
      <c r="A17" t="s">
        <v>101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P17" s="9">
        <f>P16+1</f>
        <v>13</v>
      </c>
      <c r="Q17" s="11">
        <f t="shared" si="6"/>
        <v>16</v>
      </c>
    </row>
    <row r="18" spans="1:17" x14ac:dyDescent="0.4"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7" x14ac:dyDescent="0.4">
      <c r="B19" s="1">
        <v>0</v>
      </c>
      <c r="C19" s="1">
        <v>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7" x14ac:dyDescent="0.4">
      <c r="B20" s="1">
        <v>0</v>
      </c>
      <c r="C20" s="1">
        <v>0</v>
      </c>
      <c r="D20" s="1">
        <v>1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7" x14ac:dyDescent="0.4">
      <c r="B21" s="1">
        <v>0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7" x14ac:dyDescent="0.4">
      <c r="B22" s="1">
        <v>0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</row>
    <row r="23" spans="1:17" x14ac:dyDescent="0.4"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</row>
    <row r="24" spans="1:17" x14ac:dyDescent="0.4"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</row>
    <row r="25" spans="1:17" x14ac:dyDescent="0.4"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1</v>
      </c>
      <c r="J25" s="1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まとめ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2017-02-17T03:08:42Z</dcterms:created>
  <dcterms:modified xsi:type="dcterms:W3CDTF">2017-02-17T09:07:42Z</dcterms:modified>
</cp:coreProperties>
</file>