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まいど\My Pictures\般\"/>
    </mc:Choice>
  </mc:AlternateContent>
  <bookViews>
    <workbookView xWindow="0" yWindow="0" windowWidth="20490" windowHeight="735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4" i="1" s="1"/>
  <c r="A5" i="1" s="1"/>
  <c r="E3" i="1" s="1"/>
  <c r="L13" i="1" l="1"/>
  <c r="S17" i="1" s="1"/>
  <c r="Z17" i="1" s="1"/>
  <c r="N6" i="1"/>
  <c r="O6" i="1"/>
  <c r="AE6" i="1" s="1"/>
  <c r="AL6" i="1" s="1"/>
  <c r="P6" i="1"/>
  <c r="Q6" i="1"/>
  <c r="AG6" i="1" s="1"/>
  <c r="AN6" i="1" s="1"/>
  <c r="R6" i="1"/>
  <c r="S6" i="1"/>
  <c r="AI6" i="1" s="1"/>
  <c r="AP6" i="1" s="1"/>
  <c r="N7" i="1"/>
  <c r="O7" i="1"/>
  <c r="AE7" i="1" s="1"/>
  <c r="AL7" i="1" s="1"/>
  <c r="P7" i="1"/>
  <c r="Q7" i="1"/>
  <c r="AG7" i="1" s="1"/>
  <c r="AN7" i="1" s="1"/>
  <c r="R7" i="1"/>
  <c r="S7" i="1"/>
  <c r="AI7" i="1" s="1"/>
  <c r="AP7" i="1" s="1"/>
  <c r="N8" i="1"/>
  <c r="O8" i="1"/>
  <c r="AE8" i="1" s="1"/>
  <c r="AL8" i="1" s="1"/>
  <c r="P8" i="1"/>
  <c r="Q8" i="1"/>
  <c r="AG8" i="1" s="1"/>
  <c r="AN8" i="1" s="1"/>
  <c r="R8" i="1"/>
  <c r="S8" i="1"/>
  <c r="AI8" i="1" s="1"/>
  <c r="AP8" i="1" s="1"/>
  <c r="N9" i="1"/>
  <c r="O9" i="1"/>
  <c r="AE9" i="1" s="1"/>
  <c r="AL9" i="1" s="1"/>
  <c r="P9" i="1"/>
  <c r="Q9" i="1"/>
  <c r="AG9" i="1" s="1"/>
  <c r="AN9" i="1" s="1"/>
  <c r="R9" i="1"/>
  <c r="S9" i="1"/>
  <c r="AI9" i="1" s="1"/>
  <c r="AP9" i="1" s="1"/>
  <c r="N10" i="1"/>
  <c r="U10" i="1" s="1"/>
  <c r="O10" i="1"/>
  <c r="AE10" i="1" s="1"/>
  <c r="AL10" i="1" s="1"/>
  <c r="P10" i="1"/>
  <c r="W10" i="1" s="1"/>
  <c r="Q10" i="1"/>
  <c r="AG10" i="1" s="1"/>
  <c r="AN10" i="1" s="1"/>
  <c r="R10" i="1"/>
  <c r="Y10" i="1" s="1"/>
  <c r="S10" i="1"/>
  <c r="AI10" i="1" s="1"/>
  <c r="AP10" i="1" s="1"/>
  <c r="O5" i="1"/>
  <c r="V5" i="1" s="1"/>
  <c r="P5" i="1"/>
  <c r="W5" i="1" s="1"/>
  <c r="Q5" i="1"/>
  <c r="X5" i="1" s="1"/>
  <c r="R5" i="1"/>
  <c r="Y5" i="1" s="1"/>
  <c r="S5" i="1"/>
  <c r="Z5" i="1" s="1"/>
  <c r="N5" i="1"/>
  <c r="AD5" i="1" s="1"/>
  <c r="AK5" i="1" s="1"/>
  <c r="Z9" i="1" l="1"/>
  <c r="V7" i="1"/>
  <c r="U5" i="1"/>
  <c r="X8" i="1"/>
  <c r="X6" i="1"/>
  <c r="Z7" i="1"/>
  <c r="V9" i="1"/>
  <c r="X10" i="1"/>
  <c r="V6" i="1"/>
  <c r="Z6" i="1"/>
  <c r="X7" i="1"/>
  <c r="V8" i="1"/>
  <c r="Z8" i="1"/>
  <c r="X9" i="1"/>
  <c r="V10" i="1"/>
  <c r="Z10" i="1"/>
  <c r="Y9" i="1"/>
  <c r="AH9" i="1"/>
  <c r="AO9" i="1" s="1"/>
  <c r="W9" i="1"/>
  <c r="AF9" i="1"/>
  <c r="AM9" i="1" s="1"/>
  <c r="U9" i="1"/>
  <c r="AD9" i="1"/>
  <c r="AK9" i="1" s="1"/>
  <c r="AP16" i="1" s="1"/>
  <c r="Y8" i="1"/>
  <c r="AH8" i="1"/>
  <c r="AO8" i="1" s="1"/>
  <c r="W8" i="1"/>
  <c r="AF8" i="1"/>
  <c r="AM8" i="1" s="1"/>
  <c r="U8" i="1"/>
  <c r="AD8" i="1"/>
  <c r="AK8" i="1" s="1"/>
  <c r="AP15" i="1" s="1"/>
  <c r="Y7" i="1"/>
  <c r="AH7" i="1"/>
  <c r="AO7" i="1" s="1"/>
  <c r="W7" i="1"/>
  <c r="AF7" i="1"/>
  <c r="AM7" i="1" s="1"/>
  <c r="U7" i="1"/>
  <c r="AD7" i="1"/>
  <c r="AK7" i="1" s="1"/>
  <c r="AP14" i="1" s="1"/>
  <c r="Y6" i="1"/>
  <c r="AH6" i="1"/>
  <c r="AO6" i="1" s="1"/>
  <c r="W6" i="1"/>
  <c r="AF6" i="1"/>
  <c r="AM6" i="1" s="1"/>
  <c r="U6" i="1"/>
  <c r="AD6" i="1"/>
  <c r="AK6" i="1" s="1"/>
  <c r="AI5" i="1"/>
  <c r="AP5" i="1" s="1"/>
  <c r="AE5" i="1"/>
  <c r="AL5" i="1" s="1"/>
  <c r="AF10" i="1"/>
  <c r="AM10" i="1" s="1"/>
  <c r="AG5" i="1"/>
  <c r="AN5" i="1" s="1"/>
  <c r="AH10" i="1"/>
  <c r="AO10" i="1" s="1"/>
  <c r="AD10" i="1"/>
  <c r="AK10" i="1" s="1"/>
  <c r="AH5" i="1"/>
  <c r="AO5" i="1" s="1"/>
  <c r="AF5" i="1"/>
  <c r="AM5" i="1" s="1"/>
  <c r="P14" i="1"/>
  <c r="W14" i="1" s="1"/>
  <c r="N12" i="1"/>
  <c r="U12" i="1" s="1"/>
  <c r="R16" i="1"/>
  <c r="Y16" i="1" s="1"/>
  <c r="O13" i="1"/>
  <c r="V13" i="1" s="1"/>
  <c r="Q15" i="1"/>
  <c r="X15" i="1" s="1"/>
  <c r="AP13" i="1"/>
  <c r="AP17" i="1" l="1"/>
  <c r="AN16" i="1"/>
  <c r="AM16" i="1"/>
  <c r="AP12" i="1"/>
  <c r="AM12" i="1"/>
  <c r="AN15" i="1"/>
  <c r="AN17" i="1"/>
  <c r="AO17" i="1"/>
  <c r="AM17" i="1"/>
  <c r="AM14" i="1"/>
  <c r="AL12" i="1"/>
  <c r="AK17" i="1"/>
  <c r="AM15" i="1"/>
  <c r="AM13" i="1"/>
  <c r="AL15" i="1"/>
  <c r="AO16" i="1"/>
  <c r="AO15" i="1"/>
  <c r="AO14" i="1"/>
  <c r="AO13" i="1"/>
  <c r="AO12" i="1"/>
  <c r="AN14" i="1"/>
  <c r="AK13" i="1"/>
  <c r="AK15" i="1"/>
  <c r="AL17" i="1"/>
  <c r="AK16" i="1"/>
  <c r="AK14" i="1"/>
  <c r="AK12" i="1"/>
  <c r="AL16" i="1"/>
  <c r="AL14" i="1"/>
  <c r="AL13" i="1"/>
  <c r="AN13" i="1"/>
  <c r="AN12" i="1"/>
  <c r="AH15" i="1" l="1"/>
  <c r="I8" i="1" s="1"/>
  <c r="AF15" i="1"/>
  <c r="G8" i="1" s="1"/>
  <c r="AH17" i="1"/>
  <c r="I10" i="1" s="1"/>
  <c r="AG15" i="1"/>
  <c r="H8" i="1" s="1"/>
  <c r="AD15" i="1"/>
  <c r="E8" i="1" s="1"/>
  <c r="AE15" i="1"/>
  <c r="F8" i="1" s="1"/>
  <c r="AI15" i="1"/>
  <c r="J8" i="1" s="1"/>
  <c r="AH12" i="1"/>
  <c r="I5" i="1" s="1"/>
  <c r="AD13" i="1"/>
  <c r="E6" i="1" s="1"/>
  <c r="AF16" i="1"/>
  <c r="G9" i="1" s="1"/>
  <c r="AI14" i="1"/>
  <c r="J7" i="1" s="1"/>
  <c r="AG17" i="1"/>
  <c r="H10" i="1" s="1"/>
  <c r="AI12" i="1"/>
  <c r="J5" i="1" s="1"/>
  <c r="AF17" i="1"/>
  <c r="G10" i="1" s="1"/>
  <c r="AF14" i="1"/>
  <c r="G7" i="1" s="1"/>
  <c r="AE17" i="1"/>
  <c r="F10" i="1" s="1"/>
  <c r="AE14" i="1"/>
  <c r="F7" i="1" s="1"/>
  <c r="AI16" i="1"/>
  <c r="J9" i="1" s="1"/>
  <c r="AH13" i="1"/>
  <c r="I6" i="1" s="1"/>
  <c r="AD17" i="1"/>
  <c r="E10" i="1" s="1"/>
  <c r="AG13" i="1"/>
  <c r="H6" i="1" s="1"/>
  <c r="AI17" i="1"/>
  <c r="J10" i="1" s="1"/>
  <c r="AE12" i="1"/>
  <c r="F5" i="1" s="1"/>
  <c r="AF12" i="1"/>
  <c r="G5" i="1" s="1"/>
  <c r="AE16" i="1"/>
  <c r="F9" i="1" s="1"/>
  <c r="AF13" i="1"/>
  <c r="G6" i="1" s="1"/>
  <c r="AH16" i="1"/>
  <c r="I9" i="1" s="1"/>
  <c r="AH14" i="1"/>
  <c r="I7" i="1" s="1"/>
  <c r="AE13" i="1"/>
  <c r="F6" i="1" s="1"/>
  <c r="AI13" i="1"/>
  <c r="J6" i="1" s="1"/>
  <c r="AG12" i="1"/>
  <c r="H5" i="1" s="1"/>
  <c r="AD12" i="1"/>
  <c r="E5" i="1" s="1"/>
  <c r="AG14" i="1"/>
  <c r="H7" i="1" s="1"/>
  <c r="AD14" i="1"/>
  <c r="E7" i="1" s="1"/>
  <c r="AG16" i="1"/>
  <c r="H9" i="1" s="1"/>
  <c r="AD16" i="1"/>
  <c r="E9" i="1" s="1"/>
</calcChain>
</file>

<file path=xl/sharedStrings.xml><?xml version="1.0" encoding="utf-8"?>
<sst xmlns="http://schemas.openxmlformats.org/spreadsheetml/2006/main" count="21" uniqueCount="20">
  <si>
    <t>i</t>
    <phoneticPr fontId="1"/>
  </si>
  <si>
    <t>乗</t>
    <rPh sb="0" eb="1">
      <t>ジョウ</t>
    </rPh>
    <phoneticPr fontId="1"/>
  </si>
  <si>
    <t>n</t>
    <phoneticPr fontId="1"/>
  </si>
  <si>
    <t>m</t>
    <phoneticPr fontId="1"/>
  </si>
  <si>
    <t>mn</t>
    <phoneticPr fontId="1"/>
  </si>
  <si>
    <t>-mn</t>
    <phoneticPr fontId="1"/>
  </si>
  <si>
    <t>P†=exp(jmnπ/3)/√6</t>
    <phoneticPr fontId="1"/>
  </si>
  <si>
    <t>P=exp(-jmn/3)/√6</t>
    <phoneticPr fontId="1"/>
  </si>
  <si>
    <t>n</t>
    <phoneticPr fontId="1"/>
  </si>
  <si>
    <t>L</t>
    <phoneticPr fontId="1"/>
  </si>
  <si>
    <t>Pλ^L</t>
    <phoneticPr fontId="1"/>
  </si>
  <si>
    <t>A^L=Pλ^LP†</t>
    <phoneticPr fontId="1"/>
  </si>
  <si>
    <t>Aの</t>
    <phoneticPr fontId="1"/>
  </si>
  <si>
    <t>KL</t>
    <phoneticPr fontId="1"/>
  </si>
  <si>
    <t>λ^L=exp(jKLπ/3)</t>
    <phoneticPr fontId="1"/>
  </si>
  <si>
    <t>√6P†(指数部分)</t>
    <rPh sb="5" eb="7">
      <t>シスウ</t>
    </rPh>
    <rPh sb="7" eb="9">
      <t>ブブン</t>
    </rPh>
    <phoneticPr fontId="1"/>
  </si>
  <si>
    <t>√6P(指数部分)</t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</si>
  <si>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A^L</t>
    </r>
    <r>
      <rPr>
        <b/>
        <sz val="11"/>
        <color theme="1"/>
        <rFont val="游ゴシック"/>
        <family val="3"/>
        <charset val="128"/>
        <scheme val="minor"/>
      </rPr>
      <t>=int(re(</t>
    </r>
    <r>
      <rPr>
        <b/>
        <sz val="11"/>
        <color theme="4"/>
        <rFont val="游ゴシック"/>
        <family val="3"/>
        <charset val="128"/>
        <scheme val="minor"/>
      </rPr>
      <t>P</t>
    </r>
    <r>
      <rPr>
        <b/>
        <sz val="11"/>
        <color theme="1"/>
        <rFont val="游ゴシック"/>
        <family val="3"/>
        <charset val="128"/>
        <scheme val="minor"/>
      </rPr>
      <t>*</t>
    </r>
    <r>
      <rPr>
        <b/>
        <sz val="11"/>
        <color theme="9"/>
        <rFont val="游ゴシック"/>
        <family val="3"/>
        <charset val="128"/>
        <scheme val="minor"/>
      </rPr>
      <t>λ^L</t>
    </r>
    <r>
      <rPr>
        <b/>
        <sz val="11"/>
        <color theme="1"/>
        <rFont val="游ゴシック"/>
        <family val="3"/>
        <charset val="128"/>
        <scheme val="minor"/>
      </rPr>
      <t>*</t>
    </r>
    <r>
      <rPr>
        <b/>
        <sz val="11"/>
        <color theme="7" tint="-0.249977111117893"/>
        <rFont val="游ゴシック"/>
        <family val="3"/>
        <charset val="128"/>
        <scheme val="minor"/>
      </rPr>
      <t>P†</t>
    </r>
    <r>
      <rPr>
        <b/>
        <sz val="11"/>
        <color theme="1"/>
        <rFont val="游ゴシック"/>
        <family val="3"/>
        <charset val="128"/>
        <scheme val="minor"/>
      </rPr>
      <t>))</t>
    </r>
    <phoneticPr fontId="1"/>
  </si>
  <si>
    <t>K</t>
    <phoneticPr fontId="1"/>
  </si>
  <si>
    <t>K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</si>
</sst>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4"/>
      <name val="游ゴシック"/>
      <family val="3"/>
      <charset val="128"/>
      <scheme val="minor"/>
    </font>
    <font>
      <b/>
      <sz val="11"/>
      <color theme="9"/>
      <name val="游ゴシック"/>
      <family val="3"/>
      <charset val="128"/>
      <scheme val="minor"/>
    </font>
    <font>
      <b/>
      <sz val="11"/>
      <color theme="7" tint="-0.249977111117893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177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5" fillId="3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0" xfId="0" quotePrefix="1" applyFill="1">
      <alignment vertical="center"/>
    </xf>
    <xf numFmtId="0" fontId="0" fillId="3" borderId="1" xfId="0" applyFill="1" applyBorder="1">
      <alignment vertical="center"/>
    </xf>
    <xf numFmtId="0" fontId="3" fillId="2" borderId="0" xfId="0" applyFont="1" applyFill="1">
      <alignment vertical="center"/>
    </xf>
    <xf numFmtId="0" fontId="0" fillId="4" borderId="0" xfId="0" applyFill="1">
      <alignment vertical="center"/>
    </xf>
    <xf numFmtId="0" fontId="3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0" fillId="4" borderId="1" xfId="0" applyFill="1" applyBorder="1">
      <alignment vertical="center"/>
    </xf>
    <xf numFmtId="0" fontId="0" fillId="5" borderId="0" xfId="0" applyFill="1">
      <alignment vertical="center"/>
    </xf>
    <xf numFmtId="0" fontId="5" fillId="5" borderId="0" xfId="0" applyFont="1" applyFill="1">
      <alignment vertical="center"/>
    </xf>
    <xf numFmtId="0" fontId="3" fillId="5" borderId="0" xfId="0" applyFont="1" applyFill="1">
      <alignment vertical="center"/>
    </xf>
    <xf numFmtId="0" fontId="0" fillId="5" borderId="1" xfId="0" applyFill="1" applyBorder="1">
      <alignment vertical="center"/>
    </xf>
    <xf numFmtId="0" fontId="6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3" borderId="2" xfId="0" applyFont="1" applyFill="1" applyBorder="1">
      <alignment vertical="center"/>
    </xf>
    <xf numFmtId="0" fontId="0" fillId="3" borderId="3" xfId="0" applyFont="1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</cellXfs>
  <cellStyles count="1">
    <cellStyle name="標準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17</xdr:row>
      <xdr:rowOff>66675</xdr:rowOff>
    </xdr:from>
    <xdr:to>
      <xdr:col>27</xdr:col>
      <xdr:colOff>209550</xdr:colOff>
      <xdr:row>17</xdr:row>
      <xdr:rowOff>66675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C5BF0A29-3BC2-44BA-B93A-BA234916B3E4}"/>
            </a:ext>
          </a:extLst>
        </xdr:cNvPr>
        <xdr:cNvCxnSpPr/>
      </xdr:nvCxnSpPr>
      <xdr:spPr>
        <a:xfrm flipH="1">
          <a:off x="1714500" y="4133850"/>
          <a:ext cx="5362575" cy="0"/>
        </a:xfrm>
        <a:prstGeom prst="straightConnector1">
          <a:avLst/>
        </a:prstGeom>
        <a:ln w="222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10</xdr:row>
      <xdr:rowOff>104775</xdr:rowOff>
    </xdr:from>
    <xdr:to>
      <xdr:col>6</xdr:col>
      <xdr:colOff>47625</xdr:colOff>
      <xdr:row>17</xdr:row>
      <xdr:rowOff>57150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D65EA876-9274-4E10-B78B-DF2777F4420F}"/>
            </a:ext>
          </a:extLst>
        </xdr:cNvPr>
        <xdr:cNvCxnSpPr/>
      </xdr:nvCxnSpPr>
      <xdr:spPr>
        <a:xfrm flipV="1">
          <a:off x="1752600" y="2505075"/>
          <a:ext cx="0" cy="1619250"/>
        </a:xfrm>
        <a:prstGeom prst="straightConnector1">
          <a:avLst/>
        </a:prstGeom>
        <a:ln w="222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95250</xdr:colOff>
      <xdr:row>12</xdr:row>
      <xdr:rowOff>152400</xdr:rowOff>
    </xdr:from>
    <xdr:to>
      <xdr:col>27</xdr:col>
      <xdr:colOff>180975</xdr:colOff>
      <xdr:row>13</xdr:row>
      <xdr:rowOff>150175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0366618E-9870-46B6-A1C3-DD7753700D91}"/>
            </a:ext>
          </a:extLst>
        </xdr:cNvPr>
        <xdr:cNvSpPr/>
      </xdr:nvSpPr>
      <xdr:spPr>
        <a:xfrm>
          <a:off x="6715125" y="3028950"/>
          <a:ext cx="333375" cy="235900"/>
        </a:xfrm>
        <a:prstGeom prst="rightArrow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235968</xdr:colOff>
      <xdr:row>10</xdr:row>
      <xdr:rowOff>2158</xdr:rowOff>
    </xdr:from>
    <xdr:to>
      <xdr:col>28</xdr:col>
      <xdr:colOff>150243</xdr:colOff>
      <xdr:row>11</xdr:row>
      <xdr:rowOff>76203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75F34E61-3CE9-4E5D-B3B9-DA188ED7706D}"/>
            </a:ext>
          </a:extLst>
        </xdr:cNvPr>
        <xdr:cNvSpPr/>
      </xdr:nvSpPr>
      <xdr:spPr>
        <a:xfrm rot="5400000">
          <a:off x="7085521" y="2420430"/>
          <a:ext cx="312170" cy="2762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173643</xdr:colOff>
      <xdr:row>10</xdr:row>
      <xdr:rowOff>77231</xdr:rowOff>
    </xdr:from>
    <xdr:to>
      <xdr:col>27</xdr:col>
      <xdr:colOff>202218</xdr:colOff>
      <xdr:row>12</xdr:row>
      <xdr:rowOff>36246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47FF30C7-AB41-40D9-8D20-3540E135FB42}"/>
            </a:ext>
          </a:extLst>
        </xdr:cNvPr>
        <xdr:cNvSpPr/>
      </xdr:nvSpPr>
      <xdr:spPr>
        <a:xfrm rot="2700000">
          <a:off x="6713998" y="2557051"/>
          <a:ext cx="435265" cy="276225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2</xdr:row>
      <xdr:rowOff>71437</xdr:rowOff>
    </xdr:from>
    <xdr:ext cx="1515095" cy="9571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>
              <a:extLst>
                <a:ext uri="{FF2B5EF4-FFF2-40B4-BE49-F238E27FC236}">
                  <a16:creationId xmlns:a16="http://schemas.microsoft.com/office/drawing/2014/main" id="{527480E4-07A8-4E16-AD94-438B0C232131}"/>
                </a:ext>
              </a:extLst>
            </xdr:cNvPr>
            <xdr:cNvSpPr txBox="1"/>
          </xdr:nvSpPr>
          <xdr:spPr>
            <a:xfrm>
              <a:off x="1428750" y="547687"/>
              <a:ext cx="1515095" cy="9571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m>
                      <m:mPr>
                        <m:mcs>
                          <m:mc>
                            <m:mcPr>
                              <m:count m:val="6"/>
                              <m:mcJc m:val="center"/>
                            </m:mcPr>
                          </m:mc>
                        </m:mcs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mPr>
                      <m:mr>
                        <m:e/>
                        <m:e/>
                        <m:e/>
                        <m:e/>
                        <m:e/>
                        <m:e/>
                      </m:mr>
                      <m:mr>
                        <m:e/>
                        <m:e/>
                        <m:e/>
                        <m:e/>
                        <m:e/>
                        <m:e/>
                      </m:mr>
                      <m:mr>
                        <m:e/>
                        <m:e/>
                        <m:e/>
                        <m:e/>
                        <m:e/>
                        <m:e/>
                      </m:mr>
                      <m:mr>
                        <m:e/>
                        <m:e/>
                        <m:e/>
                        <m:e/>
                        <m:e/>
                        <m:e/>
                      </m:mr>
                      <m:mr>
                        <m:e/>
                        <m:e/>
                        <m:e/>
                        <m:e/>
                        <m:e/>
                        <m:e/>
                      </m:mr>
                      <m:mr>
                        <m:e/>
                        <m:e/>
                        <m:e/>
                        <m:e/>
                        <m:e/>
                        <m:e/>
                      </m:mr>
                    </m:m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3" name="テキスト ボックス 2">
              <a:extLst>
                <a:ext uri="{FF2B5EF4-FFF2-40B4-BE49-F238E27FC236}">
                  <a16:creationId xmlns:a16="http://schemas.microsoft.com/office/drawing/2014/main" id="{527480E4-07A8-4E16-AD94-438B0C232131}"/>
                </a:ext>
              </a:extLst>
            </xdr:cNvPr>
            <xdr:cNvSpPr txBox="1"/>
          </xdr:nvSpPr>
          <xdr:spPr>
            <a:xfrm>
              <a:off x="1428750" y="547687"/>
              <a:ext cx="1515095" cy="9571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b="0" i="0">
                  <a:latin typeface="Cambria Math" panose="02040503050406030204" pitchFamily="18" charset="0"/>
                </a:rPr>
                <a:t>■8(&amp;&amp;&amp;&amp;&amp;@&amp;&amp;&amp;&amp;&amp;@&amp;&amp;&amp;&amp;&amp;@&amp;&amp;&amp;&amp;&amp;@&amp;&amp;&amp;&amp;&amp;@&amp;&amp;&amp;&amp;&amp;)</a:t>
              </a:r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6</xdr:col>
      <xdr:colOff>657225</xdr:colOff>
      <xdr:row>1</xdr:row>
      <xdr:rowOff>147637</xdr:rowOff>
    </xdr:from>
    <xdr:ext cx="1725985" cy="9437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テキスト ボックス 3">
              <a:extLst>
                <a:ext uri="{FF2B5EF4-FFF2-40B4-BE49-F238E27FC236}">
                  <a16:creationId xmlns:a16="http://schemas.microsoft.com/office/drawing/2014/main" id="{81074F3B-7BAC-4CBD-98BF-FD1C23FAD738}"/>
                </a:ext>
              </a:extLst>
            </xdr:cNvPr>
            <xdr:cNvSpPr txBox="1"/>
          </xdr:nvSpPr>
          <xdr:spPr>
            <a:xfrm>
              <a:off x="4772025" y="385762"/>
              <a:ext cx="1725985" cy="9437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6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</m:m>
                        <m:r>
                          <m:rPr>
                            <m:nor/>
                          </m:rPr>
                          <a:rPr lang="ja-JP" altLang="en-US">
                            <a:effectLst/>
                          </a:rPr>
                          <m:t> </m:t>
                        </m:r>
                      </m:e>
                    </m:d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4" name="テキスト ボックス 3">
              <a:extLst>
                <a:ext uri="{FF2B5EF4-FFF2-40B4-BE49-F238E27FC236}">
                  <a16:creationId xmlns:a16="http://schemas.microsoft.com/office/drawing/2014/main" id="{81074F3B-7BAC-4CBD-98BF-FD1C23FAD738}"/>
                </a:ext>
              </a:extLst>
            </xdr:cNvPr>
            <xdr:cNvSpPr txBox="1"/>
          </xdr:nvSpPr>
          <xdr:spPr>
            <a:xfrm>
              <a:off x="4772025" y="385762"/>
              <a:ext cx="1725985" cy="9437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b="0" i="0">
                  <a:latin typeface="Cambria Math" panose="02040503050406030204" pitchFamily="18" charset="0"/>
                </a:rPr>
                <a:t>𝐴=(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ja-JP" altLang="en-US" i="0">
                  <a:effectLst/>
                </a:rPr>
                <a:t> </a:t>
              </a:r>
              <a:r>
                <a:rPr kumimoji="1" lang="en-US" altLang="ja-JP" sz="1100" b="0" i="0">
                  <a:effectLst/>
                  <a:latin typeface="Cambria Math" panose="02040503050406030204" pitchFamily="18" charset="0"/>
                </a:rPr>
                <a:t>" )</a:t>
              </a:r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7</xdr:col>
      <xdr:colOff>190500</xdr:colOff>
      <xdr:row>6</xdr:row>
      <xdr:rowOff>147637</xdr:rowOff>
    </xdr:from>
    <xdr:ext cx="4689937" cy="15819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テキスト ボックス 4">
              <a:extLst>
                <a:ext uri="{FF2B5EF4-FFF2-40B4-BE49-F238E27FC236}">
                  <a16:creationId xmlns:a16="http://schemas.microsoft.com/office/drawing/2014/main" id="{819417F0-B895-4EED-9471-5810BD87E0F7}"/>
                </a:ext>
              </a:extLst>
            </xdr:cNvPr>
            <xdr:cNvSpPr txBox="1"/>
          </xdr:nvSpPr>
          <xdr:spPr>
            <a:xfrm>
              <a:off x="4991100" y="1576387"/>
              <a:ext cx="4689937" cy="15819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unc>
                      <m:func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kumimoji="1" lang="en-US" altLang="ja-JP" sz="1100" b="0" i="0">
                            <a:latin typeface="Cambria Math" panose="02040503050406030204" pitchFamily="18" charset="0"/>
                          </a:rPr>
                          <m:t>det</m:t>
                        </m:r>
                        <m:d>
                          <m:d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m:rPr>
                                <m:sty m:val="p"/>
                              </m:r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λ</m:t>
                            </m:r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𝐸</m:t>
                            </m:r>
                          </m:e>
                        </m:d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=</m:t>
                        </m:r>
                      </m:fName>
                      <m:e>
                        <m:d>
                          <m:dPr>
                            <m:begChr m:val="|"/>
                            <m:endChr m:val="|"/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m>
                              <m:mPr>
                                <m:mcs>
                                  <m:mc>
                                    <m:mcPr>
                                      <m:count m:val="6"/>
                                      <m:mcJc m:val="center"/>
                                    </m:mcPr>
                                  </m:mc>
                                </m:mcs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mPr>
                              <m:mr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</m:mr>
                              <m:m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</m:mr>
                              <m:m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</m:mr>
                              <m:m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</m:mr>
                              <m:m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</m:mr>
                              <m:m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</m:mr>
                            </m:m>
                          </m:e>
                        </m:d>
                      </m:e>
                    </m:func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</m:t>
                    </m:r>
                    <m:d>
                      <m:dPr>
                        <m:begChr m:val="|"/>
                        <m:endChr m:val="|"/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5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sSup>
                                <m:s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2</m:t>
                                  </m:r>
                                </m:sup>
                              </m:sSup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m:rPr>
                                  <m:sty m:val="p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λ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m:rPr>
                                  <m:sty m:val="p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λ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m:rPr>
                                  <m:sty m:val="p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λ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m:rPr>
                                  <m:sty m:val="p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λ</m:t>
                              </m:r>
                            </m:e>
                          </m:mr>
                        </m:m>
                      </m:e>
                    </m:d>
                  </m:oMath>
                </m:oMathPara>
              </a14:m>
              <a:endParaRPr kumimoji="1" lang="en-US" altLang="ja-JP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begChr m:val="|"/>
                        <m:endChr m:val="|"/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4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sSup>
                                <m:s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3</m:t>
                                  </m:r>
                                </m:sup>
                              </m:sSup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m:rPr>
                                  <m:sty m:val="p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λ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m:rPr>
                                  <m:sty m:val="p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λ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m:rPr>
                                  <m:sty m:val="p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λ</m:t>
                              </m:r>
                            </m:e>
                          </m:mr>
                        </m:m>
                      </m:e>
                    </m:d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</m:t>
                    </m:r>
                    <m:d>
                      <m:dPr>
                        <m:begChr m:val="|"/>
                        <m:endChr m:val="|"/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3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sSup>
                                <m:s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4</m:t>
                                  </m:r>
                                </m:sup>
                              </m:sSup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m:rPr>
                                  <m:sty m:val="p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λ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m:rPr>
                                  <m:sty m:val="p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λ</m:t>
                              </m:r>
                            </m:e>
                          </m:mr>
                        </m:m>
                      </m:e>
                    </m:d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begChr m:val="|"/>
                        <m:endChr m:val="|"/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2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sSup>
                                <m:s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5</m:t>
                                  </m:r>
                                </m:sup>
                              </m:sSup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m:rPr>
                                  <m:sty m:val="p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λ</m:t>
                              </m:r>
                            </m:e>
                          </m:mr>
                        </m:m>
                      </m:e>
                    </m:d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p>
                      <m:sSup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λ</m:t>
                        </m:r>
                      </m:e>
                      <m: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6</m:t>
                        </m:r>
                      </m:sup>
                    </m:sSup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−1=0</m:t>
                    </m:r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5" name="テキスト ボックス 4">
              <a:extLst>
                <a:ext uri="{FF2B5EF4-FFF2-40B4-BE49-F238E27FC236}">
                  <a16:creationId xmlns:a16="http://schemas.microsoft.com/office/drawing/2014/main" id="{819417F0-B895-4EED-9471-5810BD87E0F7}"/>
                </a:ext>
              </a:extLst>
            </xdr:cNvPr>
            <xdr:cNvSpPr txBox="1"/>
          </xdr:nvSpPr>
          <xdr:spPr>
            <a:xfrm>
              <a:off x="4991100" y="1576387"/>
              <a:ext cx="4689937" cy="15819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b="0" i="0">
                  <a:latin typeface="Cambria Math" panose="02040503050406030204" pitchFamily="18" charset="0"/>
                </a:rPr>
                <a:t>〖det(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𝐴−λ𝐸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=〗⁡|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−λ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&amp;0&amp;0&amp;0&amp;0&amp;1@1&amp;−λ&amp;0&amp;0&amp;0&amp;0@0&amp;1&amp;−λ&amp;0&amp;0&amp;0@0&amp;0&amp;1&amp;−λ&amp;0&amp;0@0&amp;0&amp;0&amp;1&amp;−λ&amp;0@0&amp;0&amp;0&amp;0&amp;1&amp;−λ)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|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=−|■8(−λ^2&amp;0&amp;0&amp;0&amp;1@1&amp;−λ&amp;0&amp;0&amp;0@0&amp;1&amp;−λ&amp;0&amp;0@0&amp;0&amp;1&amp;−λ&amp;0@0&amp;0&amp;0&amp;1&amp;−λ)|</a:t>
              </a:r>
              <a:endParaRPr kumimoji="1" lang="en-US" altLang="ja-JP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=|■8(−λ^3&amp;0&amp;0&amp;1@1&amp;−λ&amp;0&amp;0@0&amp;1&amp;−λ&amp;0@0&amp;0&amp;1&amp;−λ)|=−|■8(−λ^4&amp;0&amp;1@1&amp;−λ&amp;0@0&amp;1&amp;−λ)|=|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−λ^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−λ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|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λ^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6−1=0</a:t>
              </a:r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7</xdr:col>
      <xdr:colOff>628650</xdr:colOff>
      <xdr:row>14</xdr:row>
      <xdr:rowOff>128587</xdr:rowOff>
    </xdr:from>
    <xdr:ext cx="75469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テキスト ボックス 5">
              <a:extLst>
                <a:ext uri="{FF2B5EF4-FFF2-40B4-BE49-F238E27FC236}">
                  <a16:creationId xmlns:a16="http://schemas.microsoft.com/office/drawing/2014/main" id="{D7C1756F-A179-4945-948C-5B023860F4B2}"/>
                </a:ext>
              </a:extLst>
            </xdr:cNvPr>
            <xdr:cNvSpPr txBox="1"/>
          </xdr:nvSpPr>
          <xdr:spPr>
            <a:xfrm>
              <a:off x="5429250" y="3462337"/>
              <a:ext cx="7546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λ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λ</m:t>
                        </m:r>
                      </m:e>
                      <m: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b>
                    </m:sSub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Sup>
                      <m:sSubSup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λ</m:t>
                        </m:r>
                      </m:e>
                      <m: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  <m: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p>
                    </m:sSubSup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6" name="テキスト ボックス 5">
              <a:extLst>
                <a:ext uri="{FF2B5EF4-FFF2-40B4-BE49-F238E27FC236}">
                  <a16:creationId xmlns:a16="http://schemas.microsoft.com/office/drawing/2014/main" id="{D7C1756F-A179-4945-948C-5B023860F4B2}"/>
                </a:ext>
              </a:extLst>
            </xdr:cNvPr>
            <xdr:cNvSpPr txBox="1"/>
          </xdr:nvSpPr>
          <xdr:spPr>
            <a:xfrm>
              <a:off x="5429250" y="3462337"/>
              <a:ext cx="7546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λ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λ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_𝑛=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λ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_1^𝑛</a:t>
              </a:r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8</xdr:col>
      <xdr:colOff>133350</xdr:colOff>
      <xdr:row>17</xdr:row>
      <xdr:rowOff>4762</xdr:rowOff>
    </xdr:from>
    <xdr:ext cx="3265766" cy="12454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FECB2288-9DD9-406D-9804-92160ECFE630}"/>
                </a:ext>
              </a:extLst>
            </xdr:cNvPr>
            <xdr:cNvSpPr txBox="1"/>
          </xdr:nvSpPr>
          <xdr:spPr>
            <a:xfrm>
              <a:off x="5619750" y="4052887"/>
              <a:ext cx="3265766" cy="12454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λ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b>
                        </m:s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</m:d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𝑣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=0</m:t>
                    </m:r>
                  </m:oMath>
                </m:oMathPara>
              </a14:m>
              <a:endParaRPr kumimoji="1" lang="en-US" altLang="ja-JP" sz="1100" b="0" i="1"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6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sSubSup>
                                <m:sSub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𝑛</m:t>
                                  </m:r>
                                </m:sup>
                              </m:sSubSup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sSubSup>
                                <m:sSub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𝑛</m:t>
                                  </m:r>
                                </m:sup>
                              </m:sSubSup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sSubSup>
                                <m:sSub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𝑛</m:t>
                                  </m:r>
                                </m:sup>
                              </m:sSubSup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sSubSup>
                                <m:sSub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𝑛</m:t>
                                  </m:r>
                                </m:sup>
                              </m:sSubSup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sSubSup>
                                <m:sSub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𝑛</m:t>
                                  </m:r>
                                </m:sup>
                              </m:sSubSup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sSubSup>
                                <m:sSub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𝑛</m:t>
                                  </m:r>
                                </m:sup>
                              </m:sSubSup>
                            </m:e>
                          </m:mr>
                        </m:m>
                      </m:e>
                    </m:d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1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𝑣</m:t>
                                  </m:r>
                                </m:e>
                                <m:sub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</m:sSub>
                            </m:e>
                          </m:m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𝑣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2</m:t>
                                  </m:r>
                                </m:sub>
                              </m:sSub>
                            </m:e>
                          </m:m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𝑣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3</m:t>
                                  </m:r>
                                </m:sub>
                              </m:sSub>
                            </m:e>
                          </m:m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𝑣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4</m:t>
                                  </m:r>
                                </m:sub>
                              </m:sSub>
                            </m:e>
                          </m:m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𝑣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5</m:t>
                                  </m:r>
                                </m:sub>
                              </m:sSub>
                            </m:e>
                          </m:mr>
                          <m:mr>
                            <m:e>
                              <m:sSub>
                                <m:sSub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𝑣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6</m:t>
                                  </m:r>
                                </m:sub>
                              </m:sSub>
                            </m:e>
                          </m:mr>
                        </m:m>
                      </m:e>
                    </m:d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1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</m:m>
                      </m:e>
                    </m:d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FECB2288-9DD9-406D-9804-92160ECFE630}"/>
                </a:ext>
              </a:extLst>
            </xdr:cNvPr>
            <xdr:cNvSpPr txBox="1"/>
          </xdr:nvSpPr>
          <xdr:spPr>
            <a:xfrm>
              <a:off x="5619750" y="4052887"/>
              <a:ext cx="3265766" cy="12454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b="0" i="0">
                  <a:latin typeface="Cambria Math" panose="02040503050406030204" pitchFamily="18" charset="0"/>
                </a:rPr>
                <a:t>(𝐴−λ_𝑛 𝐸)𝑣=0</a:t>
              </a:r>
              <a:endParaRPr kumimoji="1" lang="en-US" altLang="ja-JP" sz="1100" b="0" i="1">
                <a:latin typeface="Cambria Math" panose="02040503050406030204" pitchFamily="18" charset="0"/>
              </a:endParaRPr>
            </a:p>
            <a:p>
              <a:r>
                <a:rPr kumimoji="1" lang="en-US" altLang="ja-JP" sz="1100" b="0" i="0">
                  <a:latin typeface="Cambria Math" panose="02040503050406030204" pitchFamily="18" charset="0"/>
                </a:rPr>
                <a:t>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■8(−λ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_1^𝑛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&amp;0&amp;0&amp;0&amp;0&amp;1@1&amp;−λ_1^𝑛&amp;0&amp;0&amp;0&amp;0@0&amp;1&amp;−λ_1^𝑛&amp;0&amp;0&amp;0@0&amp;0&amp;1&amp;−λ_1^𝑛&amp;0&amp;0@0&amp;0&amp;0&amp;1&amp;−λ_1^𝑛&amp;0@0&amp;0&amp;0&amp;0&amp;1&amp;−λ_1^𝑛 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𝑣_1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@𝑣_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@𝑣_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@𝑣_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@𝑣_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@𝑣_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))</a:t>
              </a:r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8</xdr:col>
      <xdr:colOff>209550</xdr:colOff>
      <xdr:row>24</xdr:row>
      <xdr:rowOff>33337</xdr:rowOff>
    </xdr:from>
    <xdr:ext cx="3806748" cy="147078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テキスト ボックス 9">
              <a:extLst>
                <a:ext uri="{FF2B5EF4-FFF2-40B4-BE49-F238E27FC236}">
                  <a16:creationId xmlns:a16="http://schemas.microsoft.com/office/drawing/2014/main" id="{FBAFD2B6-F8DD-4CCF-BBA4-1B4DA303A377}"/>
                </a:ext>
              </a:extLst>
            </xdr:cNvPr>
            <xdr:cNvSpPr txBox="1"/>
          </xdr:nvSpPr>
          <xdr:spPr>
            <a:xfrm>
              <a:off x="5695950" y="5748337"/>
              <a:ext cx="3806748" cy="14707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400" b="0" i="1">
                        <a:latin typeface="Cambria Math" panose="02040503050406030204" pitchFamily="18" charset="0"/>
                      </a:rPr>
                      <m:t>𝑣</m:t>
                    </m:r>
                    <m:r>
                      <a:rPr kumimoji="1" lang="en-US" altLang="ja-JP" sz="14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kumimoji="1" lang="en-US" altLang="ja-JP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1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sSubSup>
                                <m:sSubSupPr>
                                  <m:ctrl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sub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  <m:sup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−0</m:t>
                                  </m:r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𝑛</m:t>
                                  </m:r>
                                </m:sup>
                              </m:sSubSup>
                            </m:e>
                          </m:mr>
                          <m:mr>
                            <m:e>
                              <m:sSubSup>
                                <m:sSubSupPr>
                                  <m:ctrl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sub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  <m:sup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−1</m:t>
                                  </m:r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𝑛</m:t>
                                  </m:r>
                                </m:sup>
                              </m:sSubSup>
                            </m:e>
                          </m:mr>
                          <m:mr>
                            <m:e>
                              <m:sSubSup>
                                <m:sSubSupPr>
                                  <m:ctrl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sub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  <m:sup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−2</m:t>
                                  </m:r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𝑛</m:t>
                                  </m:r>
                                </m:sup>
                              </m:sSubSup>
                            </m:e>
                          </m:mr>
                          <m:mr>
                            <m:e>
                              <m:sSubSup>
                                <m:sSubSupPr>
                                  <m:ctrl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sub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  <m:sup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−3</m:t>
                                  </m:r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𝑛</m:t>
                                  </m:r>
                                </m:sup>
                              </m:sSubSup>
                            </m:e>
                          </m:mr>
                          <m:mr>
                            <m:e>
                              <m:sSubSup>
                                <m:sSubSupPr>
                                  <m:ctrl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sub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  <m:sup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−4</m:t>
                                  </m:r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𝑛</m:t>
                                  </m:r>
                                </m:sup>
                              </m:sSubSup>
                            </m:e>
                          </m:mr>
                          <m:mr>
                            <m:e>
                              <m:sSubSup>
                                <m:sSubSupPr>
                                  <m:ctrl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sub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  <m:sup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−5</m:t>
                                  </m:r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𝑛</m:t>
                                  </m:r>
                                </m:sup>
                              </m:sSubSup>
                            </m:e>
                          </m:mr>
                        </m:m>
                      </m:e>
                    </m:d>
                    <m:r>
                      <a:rPr kumimoji="1" lang="ja-JP" altLang="en-U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→</m:t>
                    </m:r>
                    <m:d>
                      <m:dPr>
                        <m:ctrlPr>
                          <a:rPr kumimoji="1" lang="en-US" altLang="ja-JP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1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sSubSup>
                                <m:sSubSupPr>
                                  <m:ctrl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sub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  <m:sup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5</m:t>
                                  </m:r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𝑛</m:t>
                                  </m:r>
                                </m:sup>
                              </m:sSubSup>
                            </m:e>
                          </m:mr>
                          <m:mr>
                            <m:e>
                              <m:sSubSup>
                                <m:sSubSupPr>
                                  <m:ctrl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sub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  <m:sup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4</m:t>
                                  </m:r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𝑛</m:t>
                                  </m:r>
                                </m:sup>
                              </m:sSubSup>
                            </m:e>
                          </m:mr>
                          <m:mr>
                            <m:e>
                              <m:sSubSup>
                                <m:sSubSupPr>
                                  <m:ctrl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sub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  <m:sup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3</m:t>
                                  </m:r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𝑛</m:t>
                                  </m:r>
                                </m:sup>
                              </m:sSubSup>
                            </m:e>
                          </m:mr>
                          <m:mr>
                            <m:e>
                              <m:sSubSup>
                                <m:sSubSupPr>
                                  <m:ctrl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sub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  <m:sup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2</m:t>
                                  </m:r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𝑛</m:t>
                                  </m:r>
                                </m:sup>
                              </m:sSubSup>
                            </m:e>
                          </m:mr>
                          <m:mr>
                            <m:e>
                              <m:sSubSup>
                                <m:sSubSupPr>
                                  <m:ctrl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sub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  <m:sup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𝑛</m:t>
                                  </m:r>
                                </m:sup>
                              </m:sSubSup>
                            </m:e>
                          </m:mr>
                          <m:mr>
                            <m:e>
                              <m:sSubSup>
                                <m:sSubSupPr>
                                  <m:ctrl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λ</m:t>
                                  </m:r>
                                </m:e>
                                <m:sub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sub>
                                <m:sup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  <m:r>
                                    <a:rPr kumimoji="1" lang="en-US" altLang="ja-JP" sz="14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𝑛</m:t>
                                  </m:r>
                                </m:sup>
                              </m:sSubSup>
                            </m:e>
                          </m:mr>
                        </m:m>
                      </m:e>
                    </m:d>
                    <m:r>
                      <a:rPr kumimoji="1" lang="ja-JP" altLang="en-U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→</m:t>
                    </m:r>
                    <m:r>
                      <a:rPr kumimoji="1" lang="ja-JP" altLang="en-U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規格化</m:t>
                    </m:r>
                    <m:r>
                      <a:rPr kumimoji="1" lang="ja-JP" altLang="en-U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→</m:t>
                    </m:r>
                    <m:f>
                      <m:fPr>
                        <m:type m:val="lin"/>
                        <m:ctrlPr>
                          <a:rPr kumimoji="1" lang="en-US" altLang="ja-JP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d>
                          <m:dPr>
                            <m:ctrlPr>
                              <a:rPr kumimoji="1" lang="en-US" altLang="ja-JP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m>
                              <m:mPr>
                                <m:mcs>
                                  <m:mc>
                                    <m:mcPr>
                                      <m:count m:val="1"/>
                                      <m:mcJc m:val="center"/>
                                    </m:mcPr>
                                  </m:mc>
                                </m:mcs>
                                <m:ctrlPr>
                                  <a:rPr kumimoji="1" lang="en-US" altLang="ja-JP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mPr>
                              <m:mr>
                                <m:e>
                                  <m:sSubSup>
                                    <m:sSubSupPr>
                                      <m:ctrlP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λ</m:t>
                                      </m:r>
                                    </m:e>
                                    <m:sub>
                                      <m: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1</m:t>
                                      </m:r>
                                    </m:sub>
                                    <m:sup>
                                      <m: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5</m:t>
                                      </m:r>
                                      <m: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𝑛</m:t>
                                      </m:r>
                                    </m:sup>
                                  </m:sSubSup>
                                </m:e>
                              </m:mr>
                              <m:mr>
                                <m:e>
                                  <m:sSubSup>
                                    <m:sSubSupPr>
                                      <m:ctrlP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λ</m:t>
                                      </m:r>
                                    </m:e>
                                    <m:sub>
                                      <m: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1</m:t>
                                      </m:r>
                                    </m:sub>
                                    <m:sup>
                                      <m: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4</m:t>
                                      </m:r>
                                      <m: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𝑛</m:t>
                                      </m:r>
                                    </m:sup>
                                  </m:sSubSup>
                                </m:e>
                              </m:mr>
                              <m:mr>
                                <m:e>
                                  <m:sSubSup>
                                    <m:sSubSupPr>
                                      <m:ctrlP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λ</m:t>
                                      </m:r>
                                    </m:e>
                                    <m:sub>
                                      <m: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1</m:t>
                                      </m:r>
                                    </m:sub>
                                    <m:sup>
                                      <m: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3</m:t>
                                      </m:r>
                                      <m: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𝑛</m:t>
                                      </m:r>
                                    </m:sup>
                                  </m:sSubSup>
                                </m:e>
                              </m:mr>
                              <m:mr>
                                <m:e>
                                  <m:sSubSup>
                                    <m:sSubSupPr>
                                      <m:ctrlP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λ</m:t>
                                      </m:r>
                                    </m:e>
                                    <m:sub>
                                      <m: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1</m:t>
                                      </m:r>
                                    </m:sub>
                                    <m:sup>
                                      <m: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2</m:t>
                                      </m:r>
                                      <m: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𝑛</m:t>
                                      </m:r>
                                    </m:sup>
                                  </m:sSubSup>
                                </m:e>
                              </m:mr>
                              <m:mr>
                                <m:e>
                                  <m:sSubSup>
                                    <m:sSubSupPr>
                                      <m:ctrlP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λ</m:t>
                                      </m:r>
                                    </m:e>
                                    <m:sub>
                                      <m: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1</m:t>
                                      </m:r>
                                    </m:sub>
                                    <m:sup>
                                      <m: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1</m:t>
                                      </m:r>
                                      <m: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𝑛</m:t>
                                      </m:r>
                                    </m:sup>
                                  </m:sSubSup>
                                </m:e>
                              </m:mr>
                              <m:mr>
                                <m:e>
                                  <m:sSubSup>
                                    <m:sSubSupPr>
                                      <m:ctrlP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λ</m:t>
                                      </m:r>
                                    </m:e>
                                    <m:sub>
                                      <m: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1</m:t>
                                      </m:r>
                                    </m:sub>
                                    <m:sup>
                                      <m: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0</m:t>
                                      </m:r>
                                      <m:r>
                                        <a:rPr kumimoji="1" lang="en-US" altLang="ja-JP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𝑛</m:t>
                                      </m:r>
                                    </m:sup>
                                  </m:sSubSup>
                                </m:e>
                              </m:mr>
                            </m:m>
                          </m:e>
                        </m:d>
                      </m:num>
                      <m:den>
                        <m:rad>
                          <m:radPr>
                            <m:degHide m:val="on"/>
                            <m:ctrlPr>
                              <a:rPr kumimoji="1" lang="ja-JP" altLang="en-U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r>
                              <a:rPr kumimoji="1" lang="en-US" altLang="ja-JP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6</m:t>
                            </m:r>
                          </m:e>
                        </m:rad>
                      </m:den>
                    </m:f>
                  </m:oMath>
                </m:oMathPara>
              </a14:m>
              <a:endParaRPr kumimoji="1" lang="ja-JP" altLang="en-US" sz="1400"/>
            </a:p>
          </xdr:txBody>
        </xdr:sp>
      </mc:Choice>
      <mc:Fallback>
        <xdr:sp macro="" textlink="">
          <xdr:nvSpPr>
            <xdr:cNvPr id="10" name="テキスト ボックス 9">
              <a:extLst>
                <a:ext uri="{FF2B5EF4-FFF2-40B4-BE49-F238E27FC236}">
                  <a16:creationId xmlns:a16="http://schemas.microsoft.com/office/drawing/2014/main" id="{FBAFD2B6-F8DD-4CCF-BBA4-1B4DA303A377}"/>
                </a:ext>
              </a:extLst>
            </xdr:cNvPr>
            <xdr:cNvSpPr txBox="1"/>
          </xdr:nvSpPr>
          <xdr:spPr>
            <a:xfrm>
              <a:off x="5695950" y="5748337"/>
              <a:ext cx="3806748" cy="14707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kumimoji="1" lang="en-US" altLang="ja-JP" sz="1400" b="0" i="0">
                  <a:latin typeface="Cambria Math" panose="02040503050406030204" pitchFamily="18" charset="0"/>
                </a:rPr>
                <a:t>𝑣=</a:t>
              </a:r>
              <a:r>
                <a:rPr kumimoji="1" lang="en-US" altLang="ja-JP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(■8(λ_1^(−0𝑛)@λ_1^(−1𝑛)@λ_1^(−2𝑛)@λ_1^(−3𝑛)@λ_1^(−4𝑛)@λ_1^(−5𝑛) ))</a:t>
              </a:r>
              <a:r>
                <a:rPr kumimoji="1" lang="ja-JP" altLang="en-U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→</a:t>
              </a:r>
              <a:r>
                <a:rPr kumimoji="1" lang="en-US" altLang="ja-JP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(■8(λ_1^5𝑛@λ_1^4𝑛@λ_1^3𝑛@λ_1^2𝑛@λ_1^1𝑛@λ_1^0𝑛 ))</a:t>
              </a:r>
              <a:r>
                <a:rPr kumimoji="1" lang="ja-JP" altLang="en-U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→規格化→</a:t>
              </a:r>
              <a:r>
                <a:rPr kumimoji="1" lang="en-US" altLang="ja-JP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(■8(λ_1^5𝑛@λ_1^4𝑛@λ_1^3𝑛@λ_1^2𝑛@λ_1^1𝑛@λ_1^0𝑛 ))∕</a:t>
              </a:r>
              <a:r>
                <a:rPr kumimoji="1" lang="ja-JP" altLang="en-U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√</a:t>
              </a:r>
              <a:r>
                <a:rPr kumimoji="1" lang="en-US" altLang="ja-JP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endParaRPr kumimoji="1" lang="ja-JP" altLang="en-US" sz="1400"/>
            </a:p>
          </xdr:txBody>
        </xdr:sp>
      </mc:Fallback>
    </mc:AlternateContent>
    <xdr:clientData/>
  </xdr:oneCellAnchor>
  <xdr:oneCellAnchor>
    <xdr:from>
      <xdr:col>8</xdr:col>
      <xdr:colOff>47625</xdr:colOff>
      <xdr:row>30</xdr:row>
      <xdr:rowOff>4762</xdr:rowOff>
    </xdr:from>
    <xdr:ext cx="6115072" cy="335085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テキスト ボックス 10">
              <a:extLst>
                <a:ext uri="{FF2B5EF4-FFF2-40B4-BE49-F238E27FC236}">
                  <a16:creationId xmlns:a16="http://schemas.microsoft.com/office/drawing/2014/main" id="{CA153457-30FD-499D-B44F-72218E31962B}"/>
                </a:ext>
              </a:extLst>
            </xdr:cNvPr>
            <xdr:cNvSpPr txBox="1"/>
          </xdr:nvSpPr>
          <xdr:spPr>
            <a:xfrm>
              <a:off x="5534025" y="7148512"/>
              <a:ext cx="6115072" cy="33508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kumimoji="1" lang="ja-JP" altLang="en-US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6</m:t>
                        </m:r>
                      </m:e>
                    </m:rad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𝑃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1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m>
                                <m:mPr>
                                  <m:mcs>
                                    <m:mc>
                                      <m:mcPr>
                                        <m:count m:val="6"/>
                                        <m:mcJc m:val="center"/>
                                      </m:mcPr>
                                    </m:mc>
                                  </m:mcs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mPr>
                                <m:mr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5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10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15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20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25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30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</m:mr>
                              </m:m>
                            </m:e>
                          </m:mr>
                          <m:mr>
                            <m:e>
                              <m:m>
                                <m:mPr>
                                  <m:mcs>
                                    <m:mc>
                                      <m:mcPr>
                                        <m:count m:val="6"/>
                                        <m:mcJc m:val="center"/>
                                      </m:mcPr>
                                    </m:mc>
                                  </m:mcs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mPr>
                                <m:mr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4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8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12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16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20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24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</m:mr>
                              </m:m>
                            </m:e>
                          </m:mr>
                          <m:mr>
                            <m:e>
                              <m:m>
                                <m:mPr>
                                  <m:mcs>
                                    <m:mc>
                                      <m:mcPr>
                                        <m:count m:val="6"/>
                                        <m:mcJc m:val="center"/>
                                      </m:mcPr>
                                    </m:mc>
                                  </m:mcs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mPr>
                                <m:mr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6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9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12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15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18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</m:mr>
                              </m:m>
                            </m:e>
                          </m:mr>
                          <m:mr>
                            <m:e>
                              <m:m>
                                <m:mPr>
                                  <m:mcs>
                                    <m:mc>
                                      <m:mcPr>
                                        <m:count m:val="6"/>
                                        <m:mcJc m:val="center"/>
                                      </m:mcPr>
                                    </m:mc>
                                  </m:mcs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mPr>
                                <m:mr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2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4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6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8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15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12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</m:mr>
                              </m:m>
                            </m:e>
                          </m:mr>
                          <m:mr>
                            <m:e>
                              <m:m>
                                <m:mPr>
                                  <m:mcs>
                                    <m:mc>
                                      <m:mcPr>
                                        <m:count m:val="6"/>
                                        <m:mcJc m:val="center"/>
                                      </m:mcPr>
                                    </m:mc>
                                  </m:mcs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mPr>
                                <m:mr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1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2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4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5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6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</m:mr>
                              </m:m>
                            </m:e>
                          </m:mr>
                          <m:mr>
                            <m:e>
                              <m:m>
                                <m:mPr>
                                  <m:mcs>
                                    <m:mc>
                                      <m:mcPr>
                                        <m:count m:val="6"/>
                                        <m:mcJc m:val="center"/>
                                      </m:mcPr>
                                    </m:mc>
                                  </m:mcs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mPr>
                                <m:mr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0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0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0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0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0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  <m:e>
                                    <m:func>
                                      <m:funcPr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  <m:brk m:alnAt="7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e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kumimoji="1" lang="en-US" altLang="ja-JP" sz="11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xp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kumimoji="1" lang="en-US" altLang="ja-JP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𝑗</m:t>
                                            </m:r>
                                            <m:f>
                                              <m:fPr>
                                                <m:ctrl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0</m:t>
                                                </m:r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  <m:r>
                                                  <m:rPr>
                                                    <m:sty m:val="p"/>
                                                  </m:rP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π</m:t>
                                                </m:r>
                                              </m:num>
                                              <m:den>
                                                <m:r>
                                                  <a:rPr kumimoji="1" lang="en-US" altLang="ja-JP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3</m:t>
                                                </m:r>
                                              </m:den>
                                            </m:f>
                                          </m:e>
                                        </m:d>
                                      </m:e>
                                    </m:func>
                                  </m:e>
                                </m:mr>
                              </m:m>
                            </m:e>
                          </m:mr>
                        </m:m>
                      </m:e>
                    </m:d>
                  </m:oMath>
                </m:oMathPara>
              </a14:m>
              <a:endParaRPr kumimoji="1" lang="en-US" altLang="ja-JP" sz="11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ja-JP" alt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→</m:t>
                    </m:r>
                    <m:d>
                      <m:dPr>
                        <m:ctrlPr>
                          <a:rPr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6"/>
                                  <m:mcJc m:val="center"/>
                                </m:mcPr>
                              </m:mc>
                            </m:mcs>
                            <m:ctrlPr>
                              <a:rPr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10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15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20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25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30</m:t>
                              </m:r>
                            </m:e>
                          </m:mr>
                          <m:mr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8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12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16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20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24</m:t>
                              </m:r>
                            </m:e>
                          </m:mr>
                          <m:mr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9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12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15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18</m:t>
                              </m:r>
                            </m:e>
                          </m:mr>
                          <m:mr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8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10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12</m:t>
                              </m:r>
                            </m:e>
                          </m:mr>
                          <m:mr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e>
                          </m:mr>
                          <m:mr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</m:m>
                      </m:e>
                    </m:d>
                  </m:oMath>
                </m:oMathPara>
              </a14:m>
              <a:endParaRPr kumimoji="1" lang="ja-JP" altLang="en-US" sz="1100"/>
            </a:p>
          </xdr:txBody>
        </xdr:sp>
      </mc:Choice>
      <mc:Fallback>
        <xdr:sp macro="" textlink="">
          <xdr:nvSpPr>
            <xdr:cNvPr id="11" name="テキスト ボックス 10">
              <a:extLst>
                <a:ext uri="{FF2B5EF4-FFF2-40B4-BE49-F238E27FC236}">
                  <a16:creationId xmlns:a16="http://schemas.microsoft.com/office/drawing/2014/main" id="{CA153457-30FD-499D-B44F-72218E31962B}"/>
                </a:ext>
              </a:extLst>
            </xdr:cNvPr>
            <xdr:cNvSpPr txBox="1"/>
          </xdr:nvSpPr>
          <xdr:spPr>
            <a:xfrm>
              <a:off x="5534025" y="7148512"/>
              <a:ext cx="6115072" cy="33508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kumimoji="1" lang="ja-JP" altLang="en-US" sz="1100" b="0" i="0">
                  <a:latin typeface="Cambria Math" panose="02040503050406030204" pitchFamily="18" charset="0"/>
                </a:rPr>
                <a:t>√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6 𝑃=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(■8(■8(exp⁡(𝑗 5𝑛π/3)&amp;exp⁡(𝑗 10𝑛π/3)&amp;exp⁡(𝑗 15𝑛π/3)&amp;exp⁡(𝑗 20𝑛π/3)&amp;exp⁡(𝑗 25𝑛π/3)&amp;exp⁡(𝑗 30𝑛π/3) )@■8(exp⁡(𝑗 4𝑛π/3)&amp;exp⁡(𝑗 8𝑛π/3)&amp;exp⁡(𝑗 12𝑛π/3)&amp;exp⁡(𝑗 16𝑛π/3)&amp;exp⁡(𝑗 20𝑛π/3)&amp;exp⁡(𝑗 24𝑛π/3) )@■8(exp⁡(𝑗 3𝑛π/3)&amp;exp⁡(𝑗 6𝑛π/3)&amp;exp⁡(𝑗 9𝑛π/3)&amp;exp⁡(𝑗 12𝑛π/3)&amp;exp⁡(𝑗 15𝑛π/3)&amp;exp⁡(𝑗 18𝑛π/3) )@■8(exp⁡(𝑗 2𝑛π/3)&amp;exp⁡(𝑗 4𝑛π/3)&amp;exp⁡(𝑗 6𝑛π/3)&amp;exp⁡(𝑗 8𝑛π/3)&amp;exp⁡(𝑗 15𝑛π/3)&amp;exp⁡(𝑗 12𝑛π/3) )@■8(exp⁡(𝑗 1𝑛π/3)&amp;exp⁡(𝑗 2𝑛π/3)&amp;exp⁡(𝑗 3𝑛π/3)&amp;exp⁡(𝑗 4𝑛π/3)&amp;exp⁡(𝑗 5𝑛π/3)&amp;exp⁡(𝑗 6𝑛π/3) )@■8(exp⁡(𝑗 0𝑛π/3)&amp;exp⁡(𝑗 0𝑛π/3)&amp;exp⁡(𝑗 0𝑛π/3)&amp;exp⁡(𝑗 0𝑛π/3)&amp;exp⁡(𝑗 0𝑛π/3)&amp;exp⁡(𝑗 0𝑛π/3) )))</a:t>
              </a:r>
              <a:endParaRPr kumimoji="1" lang="en-US" altLang="ja-JP" sz="1100" b="0" i="1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/>
              <a:r>
                <a:rPr lang="ja-JP" alt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→</a:t>
              </a:r>
              <a:r>
                <a:rPr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(■8(5&amp;10&amp;15&amp;20&amp;25&amp;30@4&amp;8&amp;12&amp;16&amp;20&amp;24@3&amp;6&amp;9&amp;12&amp;15&amp;18@2&amp;4&amp;6&amp;8&amp;10&amp;12@1&amp;2&amp;3&amp;4&amp;5&amp;6@0&amp;0&amp;0&amp;0&amp;0&amp;0))</a:t>
              </a:r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11</xdr:col>
      <xdr:colOff>438150</xdr:colOff>
      <xdr:row>44</xdr:row>
      <xdr:rowOff>185737</xdr:rowOff>
    </xdr:from>
    <xdr:ext cx="3952428" cy="9471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2D78FF35-1E51-4F37-8449-C7CD1303210D}"/>
                </a:ext>
              </a:extLst>
            </xdr:cNvPr>
            <xdr:cNvSpPr txBox="1"/>
          </xdr:nvSpPr>
          <xdr:spPr>
            <a:xfrm>
              <a:off x="7981950" y="10663237"/>
              <a:ext cx="3952428" cy="9471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kumimoji="1" lang="ja-JP" altLang="en-US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6</m:t>
                        </m:r>
                      </m:e>
                    </m:rad>
                    <m:sSup>
                      <m:sSup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p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p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6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e>
                          </m:mr>
                        </m:m>
                        <m:r>
                          <m:rPr>
                            <m:nor/>
                          </m:rPr>
                          <a:rPr lang="ja-JP" altLang="en-US">
                            <a:effectLst/>
                          </a:rPr>
                          <m:t> </m:t>
                        </m:r>
                      </m:e>
                    </m:d>
                    <m:r>
                      <a:rPr kumimoji="1" lang="ja-JP" altLang="en-US" sz="1100" b="0" i="1">
                        <a:latin typeface="Cambria Math" panose="02040503050406030204" pitchFamily="18" charset="0"/>
                      </a:rPr>
                      <m:t>→</m:t>
                    </m:r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6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8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12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9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12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15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18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8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12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16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24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15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25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12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18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24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36</m:t>
                              </m:r>
                            </m:e>
                          </m:mr>
                        </m:m>
                      </m:e>
                    </m:d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2D78FF35-1E51-4F37-8449-C7CD1303210D}"/>
                </a:ext>
              </a:extLst>
            </xdr:cNvPr>
            <xdr:cNvSpPr txBox="1"/>
          </xdr:nvSpPr>
          <xdr:spPr>
            <a:xfrm>
              <a:off x="7981950" y="10663237"/>
              <a:ext cx="3952428" cy="9471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ja-JP" altLang="en-US" sz="1100" b="0" i="0">
                  <a:latin typeface="Cambria Math" panose="02040503050406030204" pitchFamily="18" charset="0"/>
                </a:rPr>
                <a:t>√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6 𝑃^∗=(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ja-JP" altLang="en-US" i="0">
                  <a:effectLst/>
                </a:rPr>
                <a:t> </a:t>
              </a:r>
              <a:r>
                <a:rPr kumimoji="1" lang="en-US" altLang="ja-JP" sz="1100" b="0" i="0">
                  <a:effectLst/>
                  <a:latin typeface="Cambria Math" panose="02040503050406030204" pitchFamily="18" charset="0"/>
                </a:rPr>
                <a:t>" )</a:t>
              </a:r>
              <a:r>
                <a:rPr kumimoji="1" lang="ja-JP" altLang="en-US" sz="1100" b="0" i="0">
                  <a:latin typeface="Cambria Math" panose="02040503050406030204" pitchFamily="18" charset="0"/>
                </a:rPr>
                <a:t>→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8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9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18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8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18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11</xdr:col>
      <xdr:colOff>381000</xdr:colOff>
      <xdr:row>50</xdr:row>
      <xdr:rowOff>71437</xdr:rowOff>
    </xdr:from>
    <xdr:ext cx="2371354" cy="9471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テキスト ボックス 11">
              <a:extLst>
                <a:ext uri="{FF2B5EF4-FFF2-40B4-BE49-F238E27FC236}">
                  <a16:creationId xmlns:a16="http://schemas.microsoft.com/office/drawing/2014/main" id="{4F520BD5-8795-46BD-B93E-F388B2755484}"/>
                </a:ext>
              </a:extLst>
            </xdr:cNvPr>
            <xdr:cNvSpPr txBox="1"/>
          </xdr:nvSpPr>
          <xdr:spPr>
            <a:xfrm>
              <a:off x="7924800" y="11977687"/>
              <a:ext cx="2371354" cy="9471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kumimoji="1" lang="ja-JP" altLang="en-US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6</m:t>
                        </m:r>
                      </m:e>
                    </m:rad>
                    <m:sSup>
                      <m:sSup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p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†</m:t>
                        </m:r>
                      </m:sup>
                    </m:sSup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6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8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12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9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12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15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18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8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12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16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24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15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25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12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18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24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36</m:t>
                              </m:r>
                            </m:e>
                          </m:mr>
                        </m:m>
                      </m:e>
                    </m:d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12" name="テキスト ボックス 11">
              <a:extLst>
                <a:ext uri="{FF2B5EF4-FFF2-40B4-BE49-F238E27FC236}">
                  <a16:creationId xmlns:a16="http://schemas.microsoft.com/office/drawing/2014/main" id="{4F520BD5-8795-46BD-B93E-F388B2755484}"/>
                </a:ext>
              </a:extLst>
            </xdr:cNvPr>
            <xdr:cNvSpPr txBox="1"/>
          </xdr:nvSpPr>
          <xdr:spPr>
            <a:xfrm>
              <a:off x="7924800" y="11977687"/>
              <a:ext cx="2371354" cy="9471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ja-JP" altLang="en-US" sz="1100" b="0" i="0">
                  <a:latin typeface="Cambria Math" panose="02040503050406030204" pitchFamily="18" charset="0"/>
                </a:rPr>
                <a:t>√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6 𝑃^†=(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8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9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18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8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18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11</xdr:col>
      <xdr:colOff>285750</xdr:colOff>
      <xdr:row>55</xdr:row>
      <xdr:rowOff>233362</xdr:rowOff>
    </xdr:from>
    <xdr:ext cx="4941033" cy="9471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テキスト ボックス 12">
              <a:extLst>
                <a:ext uri="{FF2B5EF4-FFF2-40B4-BE49-F238E27FC236}">
                  <a16:creationId xmlns:a16="http://schemas.microsoft.com/office/drawing/2014/main" id="{B24C5FD4-F019-4917-ACBD-47597A0664F9}"/>
                </a:ext>
              </a:extLst>
            </xdr:cNvPr>
            <xdr:cNvSpPr txBox="1"/>
          </xdr:nvSpPr>
          <xdr:spPr>
            <a:xfrm>
              <a:off x="7829550" y="13330237"/>
              <a:ext cx="4941033" cy="9471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kumimoji="1" lang="ja-JP" altLang="en-US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6</m:t>
                        </m:r>
                      </m:e>
                    </m:rad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𝑃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6"/>
                                  <m:mcJc m:val="center"/>
                                </m:mcPr>
                              </m:mc>
                            </m:mcs>
                            <m:ctrlPr>
                              <a:rPr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10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15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20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25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30</m:t>
                              </m:r>
                            </m:e>
                          </m:mr>
                          <m:mr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8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12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16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20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24</m:t>
                              </m:r>
                            </m:e>
                          </m:mr>
                          <m:mr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9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12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15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18</m:t>
                              </m:r>
                            </m:e>
                          </m:mr>
                          <m:mr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8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10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12</m:t>
                              </m:r>
                            </m:e>
                          </m:mr>
                          <m:mr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e>
                          </m:mr>
                          <m:mr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</m:m>
                      </m:e>
                    </m:d>
                    <m:r>
                      <a:rPr kumimoji="1" lang="ja-JP" altLang="en-US" sz="1100" b="0" i="1">
                        <a:latin typeface="Cambria Math" panose="02040503050406030204" pitchFamily="18" charset="0"/>
                      </a:rPr>
                      <m:t>→</m:t>
                    </m:r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6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−2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−3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−4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−5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−6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−2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−4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−6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−8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−10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−12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−3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−6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−9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−12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−15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−18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−4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−8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−12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−16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−20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−24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−5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−10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−15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−20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−25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−30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−6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−12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−18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−24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−30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−36</m:t>
                              </m:r>
                            </m:e>
                          </m:mr>
                        </m:m>
                      </m:e>
                    </m:d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13" name="テキスト ボックス 12">
              <a:extLst>
                <a:ext uri="{FF2B5EF4-FFF2-40B4-BE49-F238E27FC236}">
                  <a16:creationId xmlns:a16="http://schemas.microsoft.com/office/drawing/2014/main" id="{B24C5FD4-F019-4917-ACBD-47597A0664F9}"/>
                </a:ext>
              </a:extLst>
            </xdr:cNvPr>
            <xdr:cNvSpPr txBox="1"/>
          </xdr:nvSpPr>
          <xdr:spPr>
            <a:xfrm>
              <a:off x="7829550" y="13330237"/>
              <a:ext cx="4941033" cy="9471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ja-JP" altLang="en-US" sz="1100" b="0" i="0">
                  <a:latin typeface="Cambria Math" panose="02040503050406030204" pitchFamily="18" charset="0"/>
                </a:rPr>
                <a:t>√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6 𝑃=(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</a:t>
              </a:r>
              <a:r>
                <a:rPr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5&amp;10&amp;15&amp;20&amp;25&amp;30@4&amp;8&amp;12&amp;16&amp;20&amp;24@3&amp;6&amp;9&amp;12&amp;15&amp;18@2&amp;4&amp;6&amp;8&amp;10&amp;12@1&amp;2&amp;3&amp;4&amp;5&amp;6@0&amp;0&amp;0&amp;0&amp;0&amp;0)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1" lang="ja-JP" altLang="en-US" sz="1100" b="0" i="0">
                  <a:latin typeface="Cambria Math" panose="02040503050406030204" pitchFamily="18" charset="0"/>
                </a:rPr>
                <a:t>→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−8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−10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−12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−9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−12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−15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−18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−8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−12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−16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−10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−15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−30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−12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−18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−30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−36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12</xdr:col>
      <xdr:colOff>276225</xdr:colOff>
      <xdr:row>62</xdr:row>
      <xdr:rowOff>90487</xdr:rowOff>
    </xdr:from>
    <xdr:ext cx="1858842" cy="110684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3E079309-E920-4161-A402-493D529A1BFC}"/>
                </a:ext>
              </a:extLst>
            </xdr:cNvPr>
            <xdr:cNvSpPr txBox="1"/>
          </xdr:nvSpPr>
          <xdr:spPr>
            <a:xfrm>
              <a:off x="8505825" y="14854237"/>
              <a:ext cx="1858842" cy="11068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kumimoji="1" lang="ja-JP" altLang="ja-JP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/>
                      <m:e>
                        <m:r>
                          <a:rPr kumimoji="1" lang="en-US" altLang="ja-JP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6</m:t>
                        </m:r>
                      </m:e>
                    </m:rad>
                    <m:sSubSup>
                      <m:sSubSupPr>
                        <m:ctrlPr>
                          <a:rPr kumimoji="1" lang="en-US" altLang="ja-JP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kumimoji="1" lang="en-US" altLang="ja-JP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kumimoji="1" lang="en-US" altLang="ja-JP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𝑚𝑛</m:t>
                        </m:r>
                      </m:sub>
                      <m:sup>
                        <m:r>
                          <a:rPr kumimoji="1" lang="en-US" altLang="ja-JP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†</m:t>
                        </m:r>
                      </m:sup>
                    </m:sSubSup>
                    <m:r>
                      <a:rPr kumimoji="1" lang="en-US" altLang="ja-JP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unc>
                      <m:funcPr>
                        <m:ctrlPr>
                          <a:rPr kumimoji="1" lang="en-US" altLang="ja-JP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kumimoji="1" lang="en-US" altLang="ja-JP" sz="14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exp</m:t>
                        </m:r>
                      </m:fName>
                      <m:e>
                        <m:d>
                          <m:dPr>
                            <m:ctrlPr>
                              <a:rPr kumimoji="1" lang="en-US" altLang="ja-JP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kumimoji="1" lang="en-US" altLang="ja-JP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𝑗</m:t>
                            </m:r>
                            <m:f>
                              <m:fPr>
                                <m:ctrlPr>
                                  <a:rPr kumimoji="1" lang="en-US" altLang="ja-JP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1" lang="en-US" altLang="ja-JP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𝑚𝑛</m:t>
                                </m:r>
                                <m:r>
                                  <m:rPr>
                                    <m:sty m:val="p"/>
                                  </m:rPr>
                                  <a:rPr kumimoji="1" lang="en-US" altLang="ja-JP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π</m:t>
                                </m:r>
                              </m:num>
                              <m:den>
                                <m:r>
                                  <a:rPr kumimoji="1" lang="en-US" altLang="ja-JP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den>
                            </m:f>
                          </m:e>
                        </m:d>
                      </m:e>
                    </m:func>
                  </m:oMath>
                </m:oMathPara>
              </a14:m>
              <a:endParaRPr kumimoji="1" lang="en-US" altLang="ja-JP" sz="14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kumimoji="1" lang="ja-JP" altLang="ja-JP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/>
                      <m:e>
                        <m:r>
                          <a:rPr kumimoji="1" lang="en-US" altLang="ja-JP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6</m:t>
                        </m:r>
                      </m:e>
                    </m:rad>
                    <m:sSub>
                      <m:sSubPr>
                        <m:ctrlPr>
                          <a:rPr kumimoji="1" lang="en-US" altLang="ja-JP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en-US" altLang="ja-JP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kumimoji="1" lang="en-US" altLang="ja-JP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𝑚𝑛</m:t>
                        </m:r>
                      </m:sub>
                    </m:sSub>
                    <m:r>
                      <a:rPr kumimoji="1" lang="en-US" altLang="ja-JP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unc>
                      <m:funcPr>
                        <m:ctrlPr>
                          <a:rPr kumimoji="1" lang="en-US" altLang="ja-JP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kumimoji="1" lang="en-US" altLang="ja-JP" sz="14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exp</m:t>
                        </m:r>
                      </m:fName>
                      <m:e>
                        <m:d>
                          <m:dPr>
                            <m:ctrlPr>
                              <a:rPr kumimoji="1" lang="en-US" altLang="ja-JP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kumimoji="1" lang="en-US" altLang="ja-JP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kumimoji="1" lang="en-US" altLang="ja-JP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𝑗</m:t>
                            </m:r>
                            <m:f>
                              <m:fPr>
                                <m:ctrlPr>
                                  <a:rPr kumimoji="1" lang="en-US" altLang="ja-JP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1" lang="en-US" altLang="ja-JP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𝑚𝑛</m:t>
                                </m:r>
                                <m:r>
                                  <m:rPr>
                                    <m:sty m:val="p"/>
                                  </m:rPr>
                                  <a:rPr kumimoji="1" lang="en-US" altLang="ja-JP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π</m:t>
                                </m:r>
                              </m:num>
                              <m:den>
                                <m:r>
                                  <a:rPr kumimoji="1" lang="en-US" altLang="ja-JP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den>
                            </m:f>
                          </m:e>
                        </m:d>
                      </m:e>
                    </m:func>
                  </m:oMath>
                </m:oMathPara>
              </a14:m>
              <a:endParaRPr kumimoji="1" lang="en-US" altLang="ja-JP" sz="14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kumimoji="1" lang="en-US" altLang="ja-JP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λ</m:t>
                        </m:r>
                      </m:e>
                      <m:sub>
                        <m:r>
                          <m:rPr>
                            <m:sty m:val="p"/>
                          </m:rPr>
                          <a:rPr kumimoji="1" lang="en-US" altLang="ja-JP" sz="14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n</m:t>
                        </m:r>
                      </m:sub>
                    </m:sSub>
                    <m:r>
                      <a:rPr kumimoji="1" lang="en-US" altLang="ja-JP" sz="14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m:rPr>
                        <m:sty m:val="p"/>
                      </m:rPr>
                      <a:rPr kumimoji="1" lang="en-US" altLang="ja-JP" sz="14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exp</m:t>
                    </m:r>
                    <m:d>
                      <m:dPr>
                        <m:ctrlPr>
                          <a:rPr kumimoji="1" lang="en-US" altLang="ja-JP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kumimoji="1" lang="en-US" altLang="ja-JP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𝑗</m:t>
                        </m:r>
                        <m:f>
                          <m:fPr>
                            <m:ctrlPr>
                              <a:rPr kumimoji="1" lang="en-US" altLang="ja-JP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kumimoji="1" lang="en-US" altLang="ja-JP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  <m:r>
                              <m:rPr>
                                <m:sty m:val="p"/>
                              </m:rPr>
                              <a:rPr kumimoji="1" lang="en-US" altLang="ja-JP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π</m:t>
                            </m:r>
                          </m:num>
                          <m:den>
                            <m:r>
                              <a:rPr kumimoji="1" lang="en-US" altLang="ja-JP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3</m:t>
                            </m:r>
                          </m:den>
                        </m:f>
                      </m:e>
                    </m:d>
                  </m:oMath>
                </m:oMathPara>
              </a14:m>
              <a:endParaRPr kumimoji="1" lang="ja-JP" altLang="en-US" sz="1400"/>
            </a:p>
          </xdr:txBody>
        </xdr:sp>
      </mc:Choice>
      <mc:Fallback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3E079309-E920-4161-A402-493D529A1BFC}"/>
                </a:ext>
              </a:extLst>
            </xdr:cNvPr>
            <xdr:cNvSpPr txBox="1"/>
          </xdr:nvSpPr>
          <xdr:spPr>
            <a:xfrm>
              <a:off x="8505825" y="14854237"/>
              <a:ext cx="1858842" cy="11068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kumimoji="1" lang="ja-JP" altLang="ja-JP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√</a:t>
              </a:r>
              <a:r>
                <a:rPr kumimoji="1" lang="en-US" altLang="ja-JP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 𝑃_𝑚𝑛^†=exp⁡(𝑗 𝑚𝑛π/3)</a:t>
              </a:r>
              <a:endParaRPr kumimoji="1" lang="en-US" altLang="ja-JP" sz="14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kumimoji="1" lang="ja-JP" altLang="ja-JP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√</a:t>
              </a:r>
              <a:r>
                <a:rPr kumimoji="1" lang="en-US" altLang="ja-JP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 𝑃_𝑚𝑛=exp⁡(−𝑗 𝑚𝑛π/3)</a:t>
              </a:r>
              <a:endParaRPr kumimoji="1" lang="en-US" altLang="ja-JP" sz="14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kumimoji="1" lang="en-US" altLang="ja-JP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λ_n=exp(𝑗 𝑛π/3)</a:t>
              </a:r>
              <a:endParaRPr kumimoji="1" lang="ja-JP" altLang="en-US" sz="1400"/>
            </a:p>
          </xdr:txBody>
        </xdr:sp>
      </mc:Fallback>
    </mc:AlternateContent>
    <xdr:clientData/>
  </xdr:oneCellAnchor>
  <xdr:oneCellAnchor>
    <xdr:from>
      <xdr:col>7</xdr:col>
      <xdr:colOff>123825</xdr:colOff>
      <xdr:row>67</xdr:row>
      <xdr:rowOff>52387</xdr:rowOff>
    </xdr:from>
    <xdr:ext cx="6199646" cy="536037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DC44BDBF-92D8-4BA8-ABFE-5C90E73CBD66}"/>
                </a:ext>
              </a:extLst>
            </xdr:cNvPr>
            <xdr:cNvSpPr txBox="1"/>
          </xdr:nvSpPr>
          <xdr:spPr>
            <a:xfrm>
              <a:off x="4924425" y="16006762"/>
              <a:ext cx="6199646" cy="53603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kumimoji="1" lang="en-US" altLang="ja-JP" sz="1100" b="0" i="1">
                        <a:latin typeface="Cambria Math" panose="02040503050406030204" pitchFamily="18" charset="0"/>
                      </a:rPr>
                      <m:t>λ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6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func>
                                <m:func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uncPr>
                                <m:fName>
                                  <m:r>
                                    <m:rPr>
                                      <m:sty m:val="p"/>
                                      <m:brk m:alnAt="7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e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xp</m:t>
                                  </m:r>
                                </m:fName>
                                <m:e>
                                  <m:d>
                                    <m:d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dPr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𝑗</m:t>
                                      </m:r>
                                      <m:f>
                                        <m:fPr>
                                          <m:ctrl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</m:ctrlPr>
                                        </m:fPr>
                                        <m:num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1</m:t>
                                          </m:r>
                                          <m:r>
                                            <m:rPr>
                                              <m:sty m:val="p"/>
                                            </m:r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π</m:t>
                                          </m:r>
                                        </m:num>
                                        <m:den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3</m:t>
                                          </m:r>
                                        </m:den>
                                      </m:f>
                                    </m:e>
                                  </m:d>
                                </m:e>
                              </m:func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func>
                                <m:func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uncPr>
                                <m:fName>
                                  <m:r>
                                    <m:rPr>
                                      <m:sty m:val="p"/>
                                      <m:brk m:alnAt="7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e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xp</m:t>
                                  </m:r>
                                </m:fName>
                                <m:e>
                                  <m:d>
                                    <m:d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dPr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𝑗</m:t>
                                      </m:r>
                                      <m:f>
                                        <m:fPr>
                                          <m:ctrl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</m:ctrlPr>
                                        </m:fPr>
                                        <m:num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2</m:t>
                                          </m:r>
                                          <m:r>
                                            <m:rPr>
                                              <m:sty m:val="p"/>
                                            </m:r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π</m:t>
                                          </m:r>
                                        </m:num>
                                        <m:den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3</m:t>
                                          </m:r>
                                        </m:den>
                                      </m:f>
                                    </m:e>
                                  </m:d>
                                </m:e>
                              </m:func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func>
                                <m:func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uncPr>
                                <m:fName>
                                  <m:r>
                                    <m:rPr>
                                      <m:sty m:val="p"/>
                                      <m:brk m:alnAt="7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e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xp</m:t>
                                  </m:r>
                                </m:fName>
                                <m:e>
                                  <m:d>
                                    <m:d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dPr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𝑗</m:t>
                                      </m:r>
                                      <m:f>
                                        <m:fPr>
                                          <m:ctrl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</m:ctrlPr>
                                        </m:fPr>
                                        <m:num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3</m:t>
                                          </m:r>
                                          <m:r>
                                            <m:rPr>
                                              <m:sty m:val="p"/>
                                            </m:r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π</m:t>
                                          </m:r>
                                        </m:num>
                                        <m:den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3</m:t>
                                          </m:r>
                                        </m:den>
                                      </m:f>
                                    </m:e>
                                  </m:d>
                                </m:e>
                              </m:func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func>
                                <m:func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uncPr>
                                <m:fName>
                                  <m:r>
                                    <m:rPr>
                                      <m:sty m:val="p"/>
                                      <m:brk m:alnAt="7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e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xp</m:t>
                                  </m:r>
                                </m:fName>
                                <m:e>
                                  <m:d>
                                    <m:d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dPr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𝑗</m:t>
                                      </m:r>
                                      <m:f>
                                        <m:fPr>
                                          <m:ctrl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</m:ctrlPr>
                                        </m:fPr>
                                        <m:num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4</m:t>
                                          </m:r>
                                          <m:r>
                                            <m:rPr>
                                              <m:sty m:val="p"/>
                                            </m:r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π</m:t>
                                          </m:r>
                                        </m:num>
                                        <m:den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3</m:t>
                                          </m:r>
                                        </m:den>
                                      </m:f>
                                    </m:e>
                                  </m:d>
                                </m:e>
                              </m:func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func>
                                <m:func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uncPr>
                                <m:fName>
                                  <m:r>
                                    <m:rPr>
                                      <m:sty m:val="p"/>
                                      <m:brk m:alnAt="7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e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xp</m:t>
                                  </m:r>
                                </m:fName>
                                <m:e>
                                  <m:d>
                                    <m:d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dPr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𝑗</m:t>
                                      </m:r>
                                      <m:f>
                                        <m:fPr>
                                          <m:ctrl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</m:ctrlPr>
                                        </m:fPr>
                                        <m:num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5</m:t>
                                          </m:r>
                                          <m:r>
                                            <m:rPr>
                                              <m:sty m:val="p"/>
                                            </m:r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π</m:t>
                                          </m:r>
                                        </m:num>
                                        <m:den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3</m:t>
                                          </m:r>
                                        </m:den>
                                      </m:f>
                                    </m:e>
                                  </m:d>
                                </m:e>
                              </m:func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func>
                                <m:func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uncPr>
                                <m:fName>
                                  <m:r>
                                    <m:rPr>
                                      <m:sty m:val="p"/>
                                      <m:brk m:alnAt="7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e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xp</m:t>
                                  </m:r>
                                </m:fName>
                                <m:e>
                                  <m:d>
                                    <m:d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dPr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𝑗</m:t>
                                      </m:r>
                                      <m:f>
                                        <m:fPr>
                                          <m:ctrl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</m:ctrlPr>
                                        </m:fPr>
                                        <m:num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6</m:t>
                                          </m:r>
                                          <m:r>
                                            <m:rPr>
                                              <m:sty m:val="p"/>
                                            </m:r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π</m:t>
                                          </m:r>
                                        </m:num>
                                        <m:den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3</m:t>
                                          </m:r>
                                        </m:den>
                                      </m:f>
                                    </m:e>
                                  </m:d>
                                </m:e>
                              </m:func>
                            </m:e>
                          </m:mr>
                        </m:m>
                        <m:r>
                          <m:rPr>
                            <m:nor/>
                          </m:rPr>
                          <a:rPr lang="ja-JP" altLang="en-US">
                            <a:effectLst/>
                          </a:rPr>
                          <m:t> </m:t>
                        </m:r>
                      </m:e>
                    </m:d>
                  </m:oMath>
                </m:oMathPara>
              </a14:m>
              <a:endParaRPr lang="en-US" altLang="ja-JP" i="1">
                <a:effectLst/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6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sSup>
                                <m:s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ω</m:t>
                                  </m:r>
                                </m:e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∗</m:t>
                                  </m:r>
                                </m:sup>
                              </m:sSup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m:rPr>
                                  <m:sty m:val="p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ω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sSup>
                                <m:sSup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ω</m:t>
                                  </m:r>
                                </m:e>
                                <m:sup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∗</m:t>
                                  </m:r>
                                </m:sup>
                              </m:sSup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m:rPr>
                                  <m:sty m:val="p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ω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</m:mr>
                        </m:m>
                      </m:e>
                    </m:d>
                  </m:oMath>
                </m:oMathPara>
              </a14:m>
              <a:endParaRPr kumimoji="1" lang="en-US" altLang="ja-JP" sz="1100" b="0" i="1">
                <a:latin typeface="Cambria Math" panose="02040503050406030204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</m:t>
                    </m:r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type m:val="lin"/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d>
                          <m:d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m>
                              <m:mPr>
                                <m:mcs>
                                  <m:mc>
                                    <m:mcPr>
                                      <m:count m:val="6"/>
                                      <m:mcJc m:val="center"/>
                                    </m:mcPr>
                                  </m:mc>
                                </m:mcs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mPr>
                              <m:mr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ω</m:t>
                                  </m:r>
                                </m:e>
                                <m:e>
                                  <m:sSup>
                                    <m:sSup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ω</m:t>
                                      </m:r>
                                    </m:e>
                                    <m:sup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∗</m:t>
                                      </m:r>
                                    </m:sup>
                                  </m:sSup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−1</m:t>
                                  </m:r>
                                </m:e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ω</m:t>
                                  </m:r>
                                </m:e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sSup>
                                    <m:sSup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ω</m:t>
                                      </m:r>
                                    </m:e>
                                    <m:sup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∗</m:t>
                                      </m:r>
                                    </m:sup>
                                  </m:sSup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</m:mr>
                              <m:mr>
                                <m:e>
                                  <m:sSup>
                                    <m:sSup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ω</m:t>
                                      </m:r>
                                    </m:e>
                                    <m:sup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∗</m:t>
                                      </m:r>
                                    </m:sup>
                                  </m:sSup>
                                </m:e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ω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sSup>
                                    <m:sSup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ω</m:t>
                                      </m:r>
                                    </m:e>
                                    <m:sup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∗</m:t>
                                      </m:r>
                                    </m:sup>
                                  </m:sSup>
                                </m:e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ω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</m:mr>
                              <m:m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</m:mr>
                              <m:m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ω</m:t>
                                  </m:r>
                                </m:e>
                                <m:e>
                                  <m:sSup>
                                    <m:sSup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ω</m:t>
                                      </m:r>
                                    </m:e>
                                    <m:sup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∗</m:t>
                                      </m:r>
                                    </m:sup>
                                  </m:sSup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ω</m:t>
                                  </m:r>
                                </m:e>
                                <m:e>
                                  <m:sSup>
                                    <m:sSup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ω</m:t>
                                      </m:r>
                                    </m:e>
                                    <m:sup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∗</m:t>
                                      </m:r>
                                    </m:sup>
                                  </m:sSup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</m:mr>
                              <m:mr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sSup>
                                    <m:sSup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ω</m:t>
                                      </m:r>
                                    </m:e>
                                    <m:sup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∗</m:t>
                                      </m:r>
                                    </m:sup>
                                  </m:sSup>
                                </m:e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ω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−1</m:t>
                                  </m:r>
                                </m:e>
                                <m:e>
                                  <m:sSup>
                                    <m:sSup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ω</m:t>
                                      </m:r>
                                    </m:e>
                                    <m:sup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∗</m:t>
                                      </m:r>
                                    </m:sup>
                                  </m:sSup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ω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</m:mr>
                              <m:m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</m:mr>
                            </m:m>
                          </m:e>
                        </m:d>
                      </m:num>
                      <m:den>
                        <m:rad>
                          <m:radPr>
                            <m:degHide m:val="on"/>
                            <m:ctrlPr>
                              <a:rPr kumimoji="1" lang="ja-JP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6</m:t>
                            </m:r>
                          </m:e>
                        </m:rad>
                      </m:den>
                    </m:f>
                  </m:oMath>
                </m:oMathPara>
              </a14:m>
              <a:endParaRPr kumimoji="1" lang="en-US" altLang="ja-JP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†</m:t>
                        </m:r>
                      </m:sup>
                    </m:sSup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type m:val="lin"/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d>
                          <m:d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m>
                              <m:mPr>
                                <m:mcs>
                                  <m:mc>
                                    <m:mcPr>
                                      <m:count m:val="6"/>
                                      <m:mcJc m:val="center"/>
                                    </m:mcPr>
                                  </m:mc>
                                </m:mcs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mPr>
                              <m:mr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sSup>
                                    <m:sSup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ω</m:t>
                                      </m:r>
                                    </m:e>
                                    <m:sup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∗</m:t>
                                      </m:r>
                                    </m:sup>
                                  </m:sSup>
                                </m:e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ω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−1</m:t>
                                  </m:r>
                                </m:e>
                                <m:e>
                                  <m:sSup>
                                    <m:sSup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ω</m:t>
                                      </m:r>
                                    </m:e>
                                    <m:sup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∗</m:t>
                                      </m:r>
                                    </m:sup>
                                  </m:sSup>
                                </m:e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ω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</m:mr>
                              <m:mr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ω</m:t>
                                  </m:r>
                                </m:e>
                                <m:e>
                                  <m:sSup>
                                    <m:sSup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ω</m:t>
                                      </m:r>
                                    </m:e>
                                    <m:sup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∗</m:t>
                                      </m:r>
                                    </m:sup>
                                  </m:sSup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ω</m:t>
                                  </m:r>
                                </m:e>
                                <m:e>
                                  <m:sSup>
                                    <m:sSup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ω</m:t>
                                      </m:r>
                                    </m:e>
                                    <m:sup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∗</m:t>
                                      </m:r>
                                    </m:sup>
                                  </m:sSup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</m:mr>
                              <m:m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</m:mr>
                              <m:mr>
                                <m:e>
                                  <m:sSup>
                                    <m:sSup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ω</m:t>
                                      </m:r>
                                    </m:e>
                                    <m:sup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∗</m:t>
                                      </m:r>
                                    </m:sup>
                                  </m:sSup>
                                </m:e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ω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sSup>
                                    <m:sSup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ω</m:t>
                                      </m:r>
                                    </m:e>
                                    <m:sup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∗</m:t>
                                      </m:r>
                                    </m:sup>
                                  </m:sSup>
                                </m:e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ω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</m:mr>
                              <m:mr>
                                <m:e>
                                  <m:r>
                                    <m:rPr>
                                      <m:brk m:alnAt="7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ω</m:t>
                                  </m:r>
                                </m:e>
                                <m:e>
                                  <m:sSup>
                                    <m:sSup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ω</m:t>
                                      </m:r>
                                    </m:e>
                                    <m:sup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∗</m:t>
                                      </m:r>
                                    </m:sup>
                                  </m:sSup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−1</m:t>
                                  </m:r>
                                </m:e>
                                <m:e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ω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−</m:t>
                                  </m:r>
                                  <m:sSup>
                                    <m:sSup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ω</m:t>
                                      </m:r>
                                    </m:e>
                                    <m:sup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∗</m:t>
                                      </m:r>
                                    </m:sup>
                                  </m:sSup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</m:mr>
                              <m:mr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  <m:e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</m:t>
                                  </m:r>
                                </m:e>
                              </m:mr>
                            </m:m>
                          </m:e>
                        </m:d>
                      </m:num>
                      <m:den>
                        <m:rad>
                          <m:radPr>
                            <m:degHide m:val="on"/>
                            <m:ctrlPr>
                              <a:rPr kumimoji="1" lang="ja-JP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6</m:t>
                            </m:r>
                          </m:e>
                        </m:rad>
                      </m:den>
                    </m:f>
                  </m:oMath>
                </m:oMathPara>
              </a14:m>
              <a:endParaRPr lang="ja-JP" altLang="ja-JP">
                <a:effectLst/>
              </a:endParaRPr>
            </a:p>
            <a:p>
              <a:endParaRPr lang="ja-JP" altLang="ja-JP">
                <a:effectLst/>
              </a:endParaRPr>
            </a:p>
          </xdr:txBody>
        </xdr:sp>
      </mc:Choice>
      <mc:Fallback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DC44BDBF-92D8-4BA8-ABFE-5C90E73CBD66}"/>
                </a:ext>
              </a:extLst>
            </xdr:cNvPr>
            <xdr:cNvSpPr txBox="1"/>
          </xdr:nvSpPr>
          <xdr:spPr>
            <a:xfrm>
              <a:off x="4924425" y="16006762"/>
              <a:ext cx="6199646" cy="53603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kumimoji="1" lang="en-US" altLang="ja-JP" sz="1100" b="0" i="0">
                  <a:latin typeface="Cambria Math" panose="02040503050406030204" pitchFamily="18" charset="0"/>
                </a:rPr>
                <a:t>λ=(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■8(exp⁡(𝑗 1π/3)&amp;0&amp;0&amp;0&amp;0&amp;0@0&amp;exp⁡(𝑗 2π/3)&amp;0&amp;0&amp;0&amp;0@0&amp;0&amp;exp⁡(𝑗 3π/3)&amp;0&amp;0&amp;0@0&amp;0&amp;0&amp;exp⁡(𝑗 4π/3)&amp;0&amp;0@0&amp;0&amp;0&amp;0&amp;exp⁡(𝑗 5π/3)&amp;0@0&amp;0&amp;0&amp;0&amp;0&amp;exp⁡(𝑗 6π/3) )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ja-JP" altLang="en-US" i="0">
                  <a:effectLst/>
                </a:rPr>
                <a:t> </a:t>
              </a:r>
              <a:r>
                <a:rPr lang="ja-JP" altLang="en-US" i="0">
                  <a:effectLst/>
                  <a:latin typeface="Cambria Math" panose="02040503050406030204" pitchFamily="18" charset="0"/>
                </a:rPr>
                <a:t>" )</a:t>
              </a:r>
              <a:endParaRPr lang="en-US" altLang="ja-JP" i="1">
                <a:effectLst/>
                <a:latin typeface="Cambria Math" panose="02040503050406030204" pitchFamily="18" charset="0"/>
              </a:endParaRPr>
            </a:p>
            <a:p>
              <a:pPr/>
              <a:r>
                <a:rPr kumimoji="1" lang="en-US" altLang="ja-JP" sz="1100" b="0" i="0">
                  <a:latin typeface="Cambria Math" panose="02040503050406030204" pitchFamily="18" charset="0"/>
                </a:rPr>
                <a:t>=(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■8(−ω^∗&amp;0&amp;0&amp;0&amp;0&amp;0@0&amp;ω&amp;0&amp;0&amp;0&amp;0@0&amp;0&amp;−1&amp;0&amp;0&amp;0@0&amp;0&amp;0&amp;ω^∗&amp;0&amp;0@0&amp;0&amp;0&amp;0&amp;−ω&amp;0@0&amp;0&amp;0&amp;0&amp;0&amp;1))</a:t>
              </a:r>
              <a:endParaRPr kumimoji="1" lang="en-US" altLang="ja-JP" sz="1100" b="0" i="1">
                <a:latin typeface="Cambria Math" panose="02040503050406030204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=(■8(−ω&amp;ω^∗&amp;−1&amp;ω&amp;−ω^∗&amp;1@ω^∗&amp;ω&amp;1&amp;ω^∗&amp;ω&amp;1@−1&amp;1&amp;−1&amp;1&amp;−1&amp;1@ω&amp;ω^∗&amp;1&amp;ω&amp;ω^∗&amp;1@−ω^∗&amp;ω&amp;−1&amp;ω^∗&amp;−ω&amp;1@1&amp;1&amp;1&amp;1&amp;1&amp;1))∕</a:t>
              </a:r>
              <a:r>
                <a:rPr kumimoji="1" lang="ja-JP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√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endParaRPr kumimoji="1" lang="en-US" altLang="ja-JP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^†=(■8(−ω^∗&amp;ω&amp;−1&amp;ω^∗&amp;−ω&amp;1@ω&amp;ω^∗&amp;1&amp;ω&amp;ω^∗&amp;1@−1&amp;1&amp;−1&amp;1&amp;−1&amp;1@ω^∗&amp;ω&amp;1&amp;ω^∗&amp;ω&amp;1@−ω&amp;ω^∗&amp;−1&amp;ω&amp;−ω^∗&amp;1@1&amp;1&amp;1&amp;1&amp;1&amp;1))∕</a:t>
              </a:r>
              <a:r>
                <a:rPr kumimoji="1" lang="ja-JP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√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endParaRPr lang="ja-JP" altLang="ja-JP">
                <a:effectLst/>
              </a:endParaRPr>
            </a:p>
            <a:p>
              <a:endParaRPr lang="ja-JP" altLang="ja-JP">
                <a:effectLst/>
              </a:endParaRPr>
            </a:p>
          </xdr:txBody>
        </xdr:sp>
      </mc:Fallback>
    </mc:AlternateContent>
    <xdr:clientData/>
  </xdr:oneCellAnchor>
  <xdr:oneCellAnchor>
    <xdr:from>
      <xdr:col>9</xdr:col>
      <xdr:colOff>676275</xdr:colOff>
      <xdr:row>87</xdr:row>
      <xdr:rowOff>23812</xdr:rowOff>
    </xdr:from>
    <xdr:ext cx="5616409" cy="23442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テキスト ボックス 13">
              <a:extLst>
                <a:ext uri="{FF2B5EF4-FFF2-40B4-BE49-F238E27FC236}">
                  <a16:creationId xmlns:a16="http://schemas.microsoft.com/office/drawing/2014/main" id="{02A2FEBE-BC03-4516-8620-44139E28E357}"/>
                </a:ext>
              </a:extLst>
            </xdr:cNvPr>
            <xdr:cNvSpPr txBox="1"/>
          </xdr:nvSpPr>
          <xdr:spPr>
            <a:xfrm>
              <a:off x="6848475" y="20740687"/>
              <a:ext cx="5616409" cy="23442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λ</m:t>
                        </m:r>
                      </m:e>
                      <m:sup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p>
                    </m:sSup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6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func>
                                <m:func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uncPr>
                                <m:fName>
                                  <m:r>
                                    <m:rPr>
                                      <m:sty m:val="p"/>
                                      <m:brk m:alnAt="7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e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xp</m:t>
                                  </m:r>
                                </m:fName>
                                <m:e>
                                  <m:d>
                                    <m:d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dPr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𝑗</m:t>
                                      </m:r>
                                      <m:f>
                                        <m:fPr>
                                          <m:ctrl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</m:ctrlPr>
                                        </m:fPr>
                                        <m:num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1</m:t>
                                          </m:r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𝑛</m:t>
                                          </m:r>
                                          <m:r>
                                            <m:rPr>
                                              <m:sty m:val="p"/>
                                            </m:r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π</m:t>
                                          </m:r>
                                        </m:num>
                                        <m:den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3</m:t>
                                          </m:r>
                                        </m:den>
                                      </m:f>
                                    </m:e>
                                  </m:d>
                                </m:e>
                              </m:func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func>
                                <m:func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uncPr>
                                <m:fName>
                                  <m:r>
                                    <m:rPr>
                                      <m:sty m:val="p"/>
                                      <m:brk m:alnAt="7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e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xp</m:t>
                                  </m:r>
                                </m:fName>
                                <m:e>
                                  <m:d>
                                    <m:d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dPr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𝑗</m:t>
                                      </m:r>
                                      <m:f>
                                        <m:fPr>
                                          <m:ctrl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</m:ctrlPr>
                                        </m:fPr>
                                        <m:num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2</m:t>
                                          </m:r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𝑛</m:t>
                                          </m:r>
                                          <m:r>
                                            <m:rPr>
                                              <m:sty m:val="p"/>
                                            </m:r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π</m:t>
                                          </m:r>
                                        </m:num>
                                        <m:den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3</m:t>
                                          </m:r>
                                        </m:den>
                                      </m:f>
                                    </m:e>
                                  </m:d>
                                </m:e>
                              </m:func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func>
                                <m:func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uncPr>
                                <m:fName>
                                  <m:r>
                                    <m:rPr>
                                      <m:sty m:val="p"/>
                                      <m:brk m:alnAt="7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e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xp</m:t>
                                  </m:r>
                                </m:fName>
                                <m:e>
                                  <m:d>
                                    <m:d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dPr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𝑗</m:t>
                                      </m:r>
                                      <m:f>
                                        <m:fPr>
                                          <m:ctrl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</m:ctrlPr>
                                        </m:fPr>
                                        <m:num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3</m:t>
                                          </m:r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𝑛</m:t>
                                          </m:r>
                                          <m:r>
                                            <m:rPr>
                                              <m:sty m:val="p"/>
                                            </m:r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π</m:t>
                                          </m:r>
                                        </m:num>
                                        <m:den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3</m:t>
                                          </m:r>
                                        </m:den>
                                      </m:f>
                                    </m:e>
                                  </m:d>
                                </m:e>
                              </m:func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func>
                                <m:func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uncPr>
                                <m:fName>
                                  <m:r>
                                    <m:rPr>
                                      <m:sty m:val="p"/>
                                      <m:brk m:alnAt="7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e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xp</m:t>
                                  </m:r>
                                </m:fName>
                                <m:e>
                                  <m:d>
                                    <m:d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dPr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𝑗</m:t>
                                      </m:r>
                                      <m:f>
                                        <m:fPr>
                                          <m:ctrl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</m:ctrlPr>
                                        </m:fPr>
                                        <m:num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4</m:t>
                                          </m:r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𝑛</m:t>
                                          </m:r>
                                          <m:r>
                                            <m:rPr>
                                              <m:sty m:val="p"/>
                                            </m:r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π</m:t>
                                          </m:r>
                                        </m:num>
                                        <m:den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3</m:t>
                                          </m:r>
                                        </m:den>
                                      </m:f>
                                    </m:e>
                                  </m:d>
                                </m:e>
                              </m:func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func>
                                <m:func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uncPr>
                                <m:fName>
                                  <m:r>
                                    <m:rPr>
                                      <m:sty m:val="p"/>
                                      <m:brk m:alnAt="7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e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xp</m:t>
                                  </m:r>
                                </m:fName>
                                <m:e>
                                  <m:d>
                                    <m:d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dPr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𝑗</m:t>
                                      </m:r>
                                      <m:f>
                                        <m:fPr>
                                          <m:ctrl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</m:ctrlPr>
                                        </m:fPr>
                                        <m:num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5</m:t>
                                          </m:r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𝑛</m:t>
                                          </m:r>
                                          <m:r>
                                            <m:rPr>
                                              <m:sty m:val="p"/>
                                            </m:r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π</m:t>
                                          </m:r>
                                        </m:num>
                                        <m:den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3</m:t>
                                          </m:r>
                                        </m:den>
                                      </m:f>
                                    </m:e>
                                  </m:d>
                                </m:e>
                              </m:func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func>
                                <m:funcPr>
                                  <m:ctrlP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uncPr>
                                <m:fName>
                                  <m:r>
                                    <m:rPr>
                                      <m:sty m:val="p"/>
                                      <m:brk m:alnAt="7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e</m:t>
                                  </m:r>
                                  <m:r>
                                    <m:rPr>
                                      <m:sty m:val="p"/>
                                    </m:rPr>
                                    <a:rPr kumimoji="1" lang="en-US" altLang="ja-JP" sz="1100" b="0" i="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xp</m:t>
                                  </m:r>
                                </m:fName>
                                <m:e>
                                  <m:d>
                                    <m:dPr>
                                      <m:ctrlP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dPr>
                                    <m:e>
                                      <m:r>
                                        <a:rPr kumimoji="1" lang="en-US" altLang="ja-JP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𝑗</m:t>
                                      </m:r>
                                      <m:f>
                                        <m:fPr>
                                          <m:ctrl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</m:ctrlPr>
                                        </m:fPr>
                                        <m:num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6</m:t>
                                          </m:r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𝑛</m:t>
                                          </m:r>
                                          <m:r>
                                            <m:rPr>
                                              <m:sty m:val="p"/>
                                            </m:rP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π</m:t>
                                          </m:r>
                                        </m:num>
                                        <m:den>
                                          <m:r>
                                            <a:rPr kumimoji="1" lang="en-US" altLang="ja-JP" sz="1100" b="0" i="1">
                                              <a:solidFill>
                                                <a:schemeClr val="tx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3</m:t>
                                          </m:r>
                                        </m:den>
                                      </m:f>
                                    </m:e>
                                  </m:d>
                                </m:e>
                              </m:func>
                            </m:e>
                          </m:mr>
                        </m:m>
                        <m:r>
                          <m:rPr>
                            <m:nor/>
                          </m:rPr>
                          <a:rPr lang="ja-JP" altLang="en-US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 </m:t>
                        </m:r>
                      </m:e>
                    </m:d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14" name="テキスト ボックス 13">
              <a:extLst>
                <a:ext uri="{FF2B5EF4-FFF2-40B4-BE49-F238E27FC236}">
                  <a16:creationId xmlns:a16="http://schemas.microsoft.com/office/drawing/2014/main" id="{02A2FEBE-BC03-4516-8620-44139E28E357}"/>
                </a:ext>
              </a:extLst>
            </xdr:cNvPr>
            <xdr:cNvSpPr txBox="1"/>
          </xdr:nvSpPr>
          <xdr:spPr>
            <a:xfrm>
              <a:off x="6848475" y="20740687"/>
              <a:ext cx="5616409" cy="23442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λ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^𝑛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=(■8(exp⁡(𝑗 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π/3)&amp;0&amp;0&amp;0&amp;0&amp;0@0&amp;exp⁡(𝑗 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π/3)&amp;0&amp;0&amp;0&amp;0@0&amp;0&amp;exp⁡(𝑗 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π/3)&amp;0&amp;0&amp;0@0&amp;0&amp;0&amp;exp⁡(𝑗 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π/3)&amp;0&amp;0@0&amp;0&amp;0&amp;0&amp;exp⁡(𝑗 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π/3)&amp;0@0&amp;0&amp;0&amp;0&amp;0&amp;exp⁡(𝑗 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π/3) )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" )</a:t>
              </a:r>
              <a:endParaRPr kumimoji="1" lang="ja-JP" alt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0"/>
  <sheetViews>
    <sheetView tabSelected="1" workbookViewId="0">
      <selection activeCell="A10" sqref="A10"/>
    </sheetView>
  </sheetViews>
  <sheetFormatPr defaultRowHeight="18.75" x14ac:dyDescent="0.4"/>
  <cols>
    <col min="2" max="2" width="1.625" customWidth="1"/>
    <col min="3" max="3" width="2.5" bestFit="1" customWidth="1"/>
    <col min="4" max="4" width="3.375" bestFit="1" customWidth="1"/>
    <col min="5" max="5" width="2.5" customWidth="1"/>
    <col min="6" max="10" width="3.375" bestFit="1" customWidth="1"/>
    <col min="11" max="11" width="2.625" customWidth="1"/>
    <col min="12" max="12" width="4.75" customWidth="1"/>
    <col min="13" max="13" width="2.5" bestFit="1" customWidth="1"/>
    <col min="14" max="14" width="2.625" bestFit="1" customWidth="1"/>
    <col min="15" max="15" width="3" customWidth="1"/>
    <col min="16" max="19" width="3.5" bestFit="1" customWidth="1"/>
    <col min="20" max="20" width="2" customWidth="1"/>
    <col min="21" max="27" width="3.25" customWidth="1"/>
    <col min="28" max="28" width="4.75" customWidth="1"/>
    <col min="29" max="29" width="2.75" customWidth="1"/>
    <col min="30" max="35" width="5" customWidth="1"/>
    <col min="36" max="36" width="4.375" customWidth="1"/>
    <col min="37" max="42" width="3.75" customWidth="1"/>
  </cols>
  <sheetData>
    <row r="1" spans="1:42" x14ac:dyDescent="0.4">
      <c r="U1" t="s">
        <v>0</v>
      </c>
    </row>
    <row r="2" spans="1:42" x14ac:dyDescent="0.4">
      <c r="A2">
        <f ca="1">NOW()-TODAY()</f>
        <v>0.54631261574104428</v>
      </c>
      <c r="L2" s="6" t="s">
        <v>15</v>
      </c>
      <c r="M2" s="7"/>
      <c r="N2" s="7"/>
      <c r="O2" s="7"/>
      <c r="P2" s="7"/>
      <c r="Q2" s="7"/>
      <c r="R2" s="7"/>
      <c r="S2" s="7"/>
      <c r="T2" s="7"/>
      <c r="U2" s="6" t="s">
        <v>6</v>
      </c>
      <c r="V2" s="7"/>
      <c r="W2" s="7"/>
      <c r="X2" s="7"/>
      <c r="Y2" s="7"/>
      <c r="Z2" s="7"/>
      <c r="AB2" s="19" t="s">
        <v>16</v>
      </c>
      <c r="AC2" s="19"/>
      <c r="AD2" s="20"/>
      <c r="AE2" s="20"/>
      <c r="AF2" s="20"/>
      <c r="AG2" s="20"/>
      <c r="AH2" s="20"/>
      <c r="AI2" s="20"/>
      <c r="AJ2" s="20"/>
      <c r="AK2" s="19" t="s">
        <v>7</v>
      </c>
      <c r="AL2" s="20"/>
      <c r="AM2" s="20"/>
      <c r="AN2" s="20"/>
      <c r="AO2" s="20"/>
      <c r="AP2" s="20"/>
    </row>
    <row r="3" spans="1:42" x14ac:dyDescent="0.4">
      <c r="A3">
        <v>100000</v>
      </c>
      <c r="D3" t="s">
        <v>12</v>
      </c>
      <c r="E3" s="5">
        <f ca="1">A5</f>
        <v>1</v>
      </c>
      <c r="F3" t="s">
        <v>1</v>
      </c>
      <c r="L3" s="7" t="s">
        <v>4</v>
      </c>
      <c r="M3" s="7"/>
      <c r="N3" s="23" t="s">
        <v>2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21" t="s">
        <v>5</v>
      </c>
      <c r="AC3" s="21"/>
      <c r="AD3" s="33" t="s">
        <v>8</v>
      </c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</row>
    <row r="4" spans="1:42" ht="19.5" thickBot="1" x14ac:dyDescent="0.45">
      <c r="A4">
        <f ca="1">A2*A3</f>
        <v>54631.261574104428</v>
      </c>
      <c r="E4" s="5" t="s">
        <v>17</v>
      </c>
      <c r="L4" s="7"/>
      <c r="M4" s="8"/>
      <c r="N4" s="9">
        <v>1</v>
      </c>
      <c r="O4" s="9">
        <v>2</v>
      </c>
      <c r="P4" s="9">
        <v>3</v>
      </c>
      <c r="Q4" s="9">
        <v>4</v>
      </c>
      <c r="R4" s="9">
        <v>5</v>
      </c>
      <c r="S4" s="9">
        <v>6</v>
      </c>
      <c r="T4" s="7"/>
      <c r="U4" s="7"/>
      <c r="V4" s="7"/>
      <c r="W4" s="7"/>
      <c r="X4" s="7"/>
      <c r="Y4" s="7"/>
      <c r="Z4" s="7"/>
      <c r="AB4" s="20"/>
      <c r="AC4" s="22"/>
      <c r="AD4" s="36">
        <v>1</v>
      </c>
      <c r="AE4" s="36">
        <v>2</v>
      </c>
      <c r="AF4" s="36">
        <v>3</v>
      </c>
      <c r="AG4" s="36">
        <v>4</v>
      </c>
      <c r="AH4" s="36">
        <v>5</v>
      </c>
      <c r="AI4" s="36">
        <v>6</v>
      </c>
      <c r="AJ4" s="20"/>
      <c r="AK4" s="20"/>
      <c r="AL4" s="20"/>
      <c r="AM4" s="20"/>
      <c r="AN4" s="20"/>
      <c r="AO4" s="20"/>
      <c r="AP4" s="20"/>
    </row>
    <row r="5" spans="1:42" x14ac:dyDescent="0.4">
      <c r="A5">
        <f ca="1">MOD(ROUND(A4,0),6)</f>
        <v>1</v>
      </c>
      <c r="E5" s="3">
        <f t="shared" ref="E5:J10" ca="1" si="0">ROUND(IMREAL(AD12),0)</f>
        <v>0</v>
      </c>
      <c r="F5" s="3">
        <f t="shared" ca="1" si="0"/>
        <v>0</v>
      </c>
      <c r="G5" s="3">
        <f t="shared" ca="1" si="0"/>
        <v>0</v>
      </c>
      <c r="H5" s="3">
        <f t="shared" ca="1" si="0"/>
        <v>0</v>
      </c>
      <c r="I5" s="3">
        <f t="shared" ca="1" si="0"/>
        <v>0</v>
      </c>
      <c r="J5" s="3">
        <f t="shared" ca="1" si="0"/>
        <v>1</v>
      </c>
      <c r="L5" s="32" t="s">
        <v>3</v>
      </c>
      <c r="M5" s="10">
        <v>1</v>
      </c>
      <c r="N5" s="11">
        <f>$M5*N$4</f>
        <v>1</v>
      </c>
      <c r="O5" s="12">
        <f t="shared" ref="O5:S10" si="1">$M5*O$4</f>
        <v>2</v>
      </c>
      <c r="P5" s="12">
        <f t="shared" si="1"/>
        <v>3</v>
      </c>
      <c r="Q5" s="12">
        <f t="shared" si="1"/>
        <v>4</v>
      </c>
      <c r="R5" s="12">
        <f t="shared" si="1"/>
        <v>5</v>
      </c>
      <c r="S5" s="13">
        <f t="shared" si="1"/>
        <v>6</v>
      </c>
      <c r="T5" s="7"/>
      <c r="U5" s="8" t="str">
        <f t="shared" ref="U5:Z10" si="2">IMDIV(IMEXP(IMPRODUCT($U$1,N5*PI()/3)),SQRT(6))</f>
        <v>0.204124145231931+0.353553390593274i</v>
      </c>
      <c r="V5" s="8" t="str">
        <f t="shared" si="2"/>
        <v>-0.204124145231933+0.353553390593273i</v>
      </c>
      <c r="W5" s="8" t="str">
        <f t="shared" si="2"/>
        <v>-0.408248290463863+1.31910710137124E-15i</v>
      </c>
      <c r="X5" s="8" t="str">
        <f t="shared" si="2"/>
        <v>-0.204124145231932-0.353553390593274i</v>
      </c>
      <c r="Y5" s="8" t="str">
        <f t="shared" si="2"/>
        <v>0.204124145231932-0.353553390593274i</v>
      </c>
      <c r="Z5" s="8" t="str">
        <f t="shared" si="2"/>
        <v>0.408248290463863+1.35035633342171E-15i</v>
      </c>
      <c r="AA5" s="4"/>
      <c r="AB5" s="34" t="s">
        <v>3</v>
      </c>
      <c r="AC5" s="35">
        <v>1</v>
      </c>
      <c r="AD5" s="37">
        <f t="shared" ref="AD5:AI10" si="3">-N5</f>
        <v>-1</v>
      </c>
      <c r="AE5" s="38">
        <f t="shared" si="3"/>
        <v>-2</v>
      </c>
      <c r="AF5" s="38">
        <f t="shared" si="3"/>
        <v>-3</v>
      </c>
      <c r="AG5" s="38">
        <f t="shared" si="3"/>
        <v>-4</v>
      </c>
      <c r="AH5" s="38">
        <f t="shared" si="3"/>
        <v>-5</v>
      </c>
      <c r="AI5" s="39">
        <f t="shared" si="3"/>
        <v>-6</v>
      </c>
      <c r="AJ5" s="20"/>
      <c r="AK5" s="22" t="str">
        <f t="shared" ref="AK5:AP10" si="4">IMDIV(IMEXP(IMPRODUCT($U$1,AD5*PI()/3)),SQRT(6))</f>
        <v>0.204124145231931-0.353553390593274i</v>
      </c>
      <c r="AL5" s="22" t="str">
        <f t="shared" si="4"/>
        <v>-0.204124145231933-0.353553390593273i</v>
      </c>
      <c r="AM5" s="22" t="str">
        <f t="shared" si="4"/>
        <v>-0.408248290463863-1.31910710137124E-15i</v>
      </c>
      <c r="AN5" s="22" t="str">
        <f t="shared" si="4"/>
        <v>-0.204124145231932+0.353553390593274i</v>
      </c>
      <c r="AO5" s="22" t="str">
        <f t="shared" si="4"/>
        <v>0.204124145231932+0.353553390593274i</v>
      </c>
      <c r="AP5" s="22" t="str">
        <f t="shared" si="4"/>
        <v>0.408248290463863-1.35035633342171E-15i</v>
      </c>
    </row>
    <row r="6" spans="1:42" x14ac:dyDescent="0.4">
      <c r="E6" s="3">
        <f t="shared" ca="1" si="0"/>
        <v>1</v>
      </c>
      <c r="F6" s="3">
        <f t="shared" ca="1" si="0"/>
        <v>0</v>
      </c>
      <c r="G6" s="3">
        <f t="shared" ca="1" si="0"/>
        <v>0</v>
      </c>
      <c r="H6" s="3">
        <f t="shared" ca="1" si="0"/>
        <v>0</v>
      </c>
      <c r="I6" s="3">
        <f t="shared" ca="1" si="0"/>
        <v>0</v>
      </c>
      <c r="J6" s="3">
        <f t="shared" ca="1" si="0"/>
        <v>0</v>
      </c>
      <c r="L6" s="7"/>
      <c r="M6" s="10">
        <v>2</v>
      </c>
      <c r="N6" s="14">
        <f t="shared" ref="N6:N10" si="5">$M6*N$4</f>
        <v>2</v>
      </c>
      <c r="O6" s="8">
        <f t="shared" si="1"/>
        <v>4</v>
      </c>
      <c r="P6" s="8">
        <f t="shared" si="1"/>
        <v>6</v>
      </c>
      <c r="Q6" s="8">
        <f t="shared" si="1"/>
        <v>8</v>
      </c>
      <c r="R6" s="8">
        <f t="shared" si="1"/>
        <v>10</v>
      </c>
      <c r="S6" s="15">
        <f t="shared" si="1"/>
        <v>12</v>
      </c>
      <c r="T6" s="7"/>
      <c r="U6" s="8" t="str">
        <f t="shared" si="2"/>
        <v>-0.204124145231933+0.353553390593273i</v>
      </c>
      <c r="V6" s="8" t="str">
        <f t="shared" si="2"/>
        <v>-0.204124145231932-0.353553390593274i</v>
      </c>
      <c r="W6" s="8" t="str">
        <f t="shared" si="2"/>
        <v>0.408248290463863+1.35035633342171E-15i</v>
      </c>
      <c r="X6" s="8" t="str">
        <f t="shared" si="2"/>
        <v>-0.204124145231931+0.353553390593274i</v>
      </c>
      <c r="Y6" s="8" t="str">
        <f t="shared" si="2"/>
        <v>-0.204124145231923-0.353553390593278i</v>
      </c>
      <c r="Z6" s="8" t="str">
        <f t="shared" si="2"/>
        <v>0.408248290463863+1.14030483821108E-14i</v>
      </c>
      <c r="AA6" s="4"/>
      <c r="AB6" s="20"/>
      <c r="AC6" s="35">
        <v>2</v>
      </c>
      <c r="AD6" s="40">
        <f t="shared" si="3"/>
        <v>-2</v>
      </c>
      <c r="AE6" s="22">
        <f t="shared" si="3"/>
        <v>-4</v>
      </c>
      <c r="AF6" s="22">
        <f t="shared" si="3"/>
        <v>-6</v>
      </c>
      <c r="AG6" s="22">
        <f t="shared" si="3"/>
        <v>-8</v>
      </c>
      <c r="AH6" s="22">
        <f t="shared" si="3"/>
        <v>-10</v>
      </c>
      <c r="AI6" s="41">
        <f t="shared" si="3"/>
        <v>-12</v>
      </c>
      <c r="AJ6" s="20"/>
      <c r="AK6" s="22" t="str">
        <f t="shared" si="4"/>
        <v>-0.204124145231933-0.353553390593273i</v>
      </c>
      <c r="AL6" s="22" t="str">
        <f t="shared" si="4"/>
        <v>-0.204124145231932+0.353553390593274i</v>
      </c>
      <c r="AM6" s="22" t="str">
        <f t="shared" si="4"/>
        <v>0.408248290463863-1.35035633342171E-15i</v>
      </c>
      <c r="AN6" s="22" t="str">
        <f t="shared" si="4"/>
        <v>-0.204124145231931-0.353553390593274i</v>
      </c>
      <c r="AO6" s="22" t="str">
        <f t="shared" si="4"/>
        <v>-0.204124145231923+0.353553390593278i</v>
      </c>
      <c r="AP6" s="22" t="str">
        <f t="shared" si="4"/>
        <v>0.408248290463863-1.14030483821108E-14i</v>
      </c>
    </row>
    <row r="7" spans="1:42" x14ac:dyDescent="0.4">
      <c r="E7" s="3">
        <f t="shared" ca="1" si="0"/>
        <v>0</v>
      </c>
      <c r="F7" s="3">
        <f t="shared" ca="1" si="0"/>
        <v>1</v>
      </c>
      <c r="G7" s="3">
        <f t="shared" ca="1" si="0"/>
        <v>0</v>
      </c>
      <c r="H7" s="3">
        <f t="shared" ca="1" si="0"/>
        <v>0</v>
      </c>
      <c r="I7" s="3">
        <f t="shared" ca="1" si="0"/>
        <v>0</v>
      </c>
      <c r="J7" s="3">
        <f t="shared" ca="1" si="0"/>
        <v>0</v>
      </c>
      <c r="L7" s="7"/>
      <c r="M7" s="10">
        <v>3</v>
      </c>
      <c r="N7" s="14">
        <f t="shared" si="5"/>
        <v>3</v>
      </c>
      <c r="O7" s="8">
        <f t="shared" si="1"/>
        <v>6</v>
      </c>
      <c r="P7" s="8">
        <f t="shared" si="1"/>
        <v>9</v>
      </c>
      <c r="Q7" s="8">
        <f t="shared" si="1"/>
        <v>12</v>
      </c>
      <c r="R7" s="8">
        <f t="shared" si="1"/>
        <v>15</v>
      </c>
      <c r="S7" s="15">
        <f t="shared" si="1"/>
        <v>18</v>
      </c>
      <c r="T7" s="7"/>
      <c r="U7" s="8" t="str">
        <f t="shared" si="2"/>
        <v>-0.408248290463863+1.31910710137124E-15i</v>
      </c>
      <c r="V7" s="8" t="str">
        <f t="shared" si="2"/>
        <v>0.408248290463863+1.35035633342171E-15i</v>
      </c>
      <c r="W7" s="8" t="str">
        <f t="shared" si="2"/>
        <v>-0.408248290463863+1.50049428684266E-16i</v>
      </c>
      <c r="X7" s="8" t="str">
        <f t="shared" si="2"/>
        <v>0.408248290463863+1.14030483821108E-14i</v>
      </c>
      <c r="Y7" s="8" t="str">
        <f t="shared" si="2"/>
        <v>-0.408248290463863-1.35286158346995E-14i</v>
      </c>
      <c r="Z7" s="8" t="str">
        <f t="shared" si="2"/>
        <v>0.408248290463863+1.71045725731661E-14i</v>
      </c>
      <c r="AA7" s="4"/>
      <c r="AB7" s="20"/>
      <c r="AC7" s="35">
        <v>3</v>
      </c>
      <c r="AD7" s="40">
        <f t="shared" si="3"/>
        <v>-3</v>
      </c>
      <c r="AE7" s="22">
        <f t="shared" si="3"/>
        <v>-6</v>
      </c>
      <c r="AF7" s="22">
        <f t="shared" si="3"/>
        <v>-9</v>
      </c>
      <c r="AG7" s="22">
        <f t="shared" si="3"/>
        <v>-12</v>
      </c>
      <c r="AH7" s="22">
        <f t="shared" si="3"/>
        <v>-15</v>
      </c>
      <c r="AI7" s="41">
        <f t="shared" si="3"/>
        <v>-18</v>
      </c>
      <c r="AJ7" s="20"/>
      <c r="AK7" s="22" t="str">
        <f t="shared" si="4"/>
        <v>-0.408248290463863-1.31910710137124E-15i</v>
      </c>
      <c r="AL7" s="22" t="str">
        <f t="shared" si="4"/>
        <v>0.408248290463863-1.35035633342171E-15i</v>
      </c>
      <c r="AM7" s="22" t="str">
        <f t="shared" si="4"/>
        <v>-0.408248290463863-1.50049428684266E-16i</v>
      </c>
      <c r="AN7" s="22" t="str">
        <f t="shared" si="4"/>
        <v>0.408248290463863-1.14030483821108E-14i</v>
      </c>
      <c r="AO7" s="22" t="str">
        <f t="shared" si="4"/>
        <v>-0.408248290463863+1.35286158346995E-14i</v>
      </c>
      <c r="AP7" s="22" t="str">
        <f t="shared" si="4"/>
        <v>0.408248290463863-1.71045725731661E-14i</v>
      </c>
    </row>
    <row r="8" spans="1:42" x14ac:dyDescent="0.4">
      <c r="E8" s="3">
        <f t="shared" ca="1" si="0"/>
        <v>0</v>
      </c>
      <c r="F8" s="3">
        <f t="shared" ca="1" si="0"/>
        <v>0</v>
      </c>
      <c r="G8" s="3">
        <f t="shared" ca="1" si="0"/>
        <v>1</v>
      </c>
      <c r="H8" s="3">
        <f t="shared" ca="1" si="0"/>
        <v>0</v>
      </c>
      <c r="I8" s="3">
        <f t="shared" ca="1" si="0"/>
        <v>0</v>
      </c>
      <c r="J8" s="3">
        <f t="shared" ca="1" si="0"/>
        <v>0</v>
      </c>
      <c r="L8" s="7"/>
      <c r="M8" s="10">
        <v>4</v>
      </c>
      <c r="N8" s="14">
        <f t="shared" si="5"/>
        <v>4</v>
      </c>
      <c r="O8" s="8">
        <f t="shared" si="1"/>
        <v>8</v>
      </c>
      <c r="P8" s="8">
        <f t="shared" si="1"/>
        <v>12</v>
      </c>
      <c r="Q8" s="8">
        <f t="shared" si="1"/>
        <v>16</v>
      </c>
      <c r="R8" s="8">
        <f t="shared" si="1"/>
        <v>20</v>
      </c>
      <c r="S8" s="15">
        <f t="shared" si="1"/>
        <v>24</v>
      </c>
      <c r="T8" s="7"/>
      <c r="U8" s="8" t="str">
        <f t="shared" si="2"/>
        <v>-0.204124145231932-0.353553390593274i</v>
      </c>
      <c r="V8" s="8" t="str">
        <f t="shared" si="2"/>
        <v>-0.204124145231931+0.353553390593274i</v>
      </c>
      <c r="W8" s="8" t="str">
        <f t="shared" si="2"/>
        <v>0.408248290463863+1.14030483821108E-14i</v>
      </c>
      <c r="X8" s="8" t="str">
        <f t="shared" si="2"/>
        <v>-0.204124145231918-0.353553390593281i</v>
      </c>
      <c r="Y8" s="8" t="str">
        <f t="shared" si="2"/>
        <v>-0.204124145231948+0.353553390593264i</v>
      </c>
      <c r="Z8" s="8" t="str">
        <f t="shared" si="2"/>
        <v>0.408248290463863-1.92551925262372E-14i</v>
      </c>
      <c r="AA8" s="4"/>
      <c r="AB8" s="20"/>
      <c r="AC8" s="35">
        <v>4</v>
      </c>
      <c r="AD8" s="40">
        <f t="shared" si="3"/>
        <v>-4</v>
      </c>
      <c r="AE8" s="22">
        <f t="shared" si="3"/>
        <v>-8</v>
      </c>
      <c r="AF8" s="22">
        <f t="shared" si="3"/>
        <v>-12</v>
      </c>
      <c r="AG8" s="22">
        <f t="shared" si="3"/>
        <v>-16</v>
      </c>
      <c r="AH8" s="22">
        <f t="shared" si="3"/>
        <v>-20</v>
      </c>
      <c r="AI8" s="41">
        <f t="shared" si="3"/>
        <v>-24</v>
      </c>
      <c r="AJ8" s="20"/>
      <c r="AK8" s="22" t="str">
        <f t="shared" si="4"/>
        <v>-0.204124145231932+0.353553390593274i</v>
      </c>
      <c r="AL8" s="22" t="str">
        <f t="shared" si="4"/>
        <v>-0.204124145231931-0.353553390593274i</v>
      </c>
      <c r="AM8" s="22" t="str">
        <f t="shared" si="4"/>
        <v>0.408248290463863-1.14030483821108E-14i</v>
      </c>
      <c r="AN8" s="22" t="str">
        <f t="shared" si="4"/>
        <v>-0.204124145231918+0.353553390593281i</v>
      </c>
      <c r="AO8" s="22" t="str">
        <f t="shared" si="4"/>
        <v>-0.204124145231948-0.353553390593264i</v>
      </c>
      <c r="AP8" s="22" t="str">
        <f t="shared" si="4"/>
        <v>0.408248290463863+1.92551925262372E-14i</v>
      </c>
    </row>
    <row r="9" spans="1:42" x14ac:dyDescent="0.4">
      <c r="E9" s="3">
        <f t="shared" ca="1" si="0"/>
        <v>0</v>
      </c>
      <c r="F9" s="3">
        <f t="shared" ca="1" si="0"/>
        <v>0</v>
      </c>
      <c r="G9" s="3">
        <f t="shared" ca="1" si="0"/>
        <v>0</v>
      </c>
      <c r="H9" s="3">
        <f t="shared" ca="1" si="0"/>
        <v>1</v>
      </c>
      <c r="I9" s="3">
        <f t="shared" ca="1" si="0"/>
        <v>0</v>
      </c>
      <c r="J9" s="3">
        <f t="shared" ca="1" si="0"/>
        <v>0</v>
      </c>
      <c r="L9" s="7"/>
      <c r="M9" s="10">
        <v>5</v>
      </c>
      <c r="N9" s="14">
        <f t="shared" si="5"/>
        <v>5</v>
      </c>
      <c r="O9" s="8">
        <f t="shared" si="1"/>
        <v>10</v>
      </c>
      <c r="P9" s="8">
        <f t="shared" si="1"/>
        <v>15</v>
      </c>
      <c r="Q9" s="8">
        <f t="shared" si="1"/>
        <v>20</v>
      </c>
      <c r="R9" s="8">
        <f t="shared" si="1"/>
        <v>25</v>
      </c>
      <c r="S9" s="15">
        <f t="shared" si="1"/>
        <v>30</v>
      </c>
      <c r="T9" s="7"/>
      <c r="U9" s="8" t="str">
        <f t="shared" si="2"/>
        <v>0.204124145231932-0.353553390593274i</v>
      </c>
      <c r="V9" s="8" t="str">
        <f t="shared" si="2"/>
        <v>-0.204124145231923-0.353553390593278i</v>
      </c>
      <c r="W9" s="8" t="str">
        <f t="shared" si="2"/>
        <v>-0.408248290463863-1.35286158346995E-14i</v>
      </c>
      <c r="X9" s="8" t="str">
        <f t="shared" si="2"/>
        <v>-0.204124145231948+0.353553390593264i</v>
      </c>
      <c r="Y9" s="8" t="str">
        <f t="shared" si="2"/>
        <v>0.204124145231947+0.353553390593265i</v>
      </c>
      <c r="Z9" s="8" t="str">
        <f t="shared" si="2"/>
        <v>0.408248290463863-1.35536683351819E-14i</v>
      </c>
      <c r="AA9" s="4"/>
      <c r="AB9" s="20"/>
      <c r="AC9" s="35">
        <v>5</v>
      </c>
      <c r="AD9" s="40">
        <f t="shared" si="3"/>
        <v>-5</v>
      </c>
      <c r="AE9" s="22">
        <f t="shared" si="3"/>
        <v>-10</v>
      </c>
      <c r="AF9" s="22">
        <f t="shared" si="3"/>
        <v>-15</v>
      </c>
      <c r="AG9" s="22">
        <f t="shared" si="3"/>
        <v>-20</v>
      </c>
      <c r="AH9" s="22">
        <f t="shared" si="3"/>
        <v>-25</v>
      </c>
      <c r="AI9" s="41">
        <f t="shared" si="3"/>
        <v>-30</v>
      </c>
      <c r="AJ9" s="20"/>
      <c r="AK9" s="22" t="str">
        <f t="shared" si="4"/>
        <v>0.204124145231932+0.353553390593274i</v>
      </c>
      <c r="AL9" s="22" t="str">
        <f t="shared" si="4"/>
        <v>-0.204124145231923+0.353553390593278i</v>
      </c>
      <c r="AM9" s="22" t="str">
        <f t="shared" si="4"/>
        <v>-0.408248290463863+1.35286158346995E-14i</v>
      </c>
      <c r="AN9" s="22" t="str">
        <f t="shared" si="4"/>
        <v>-0.204124145231948-0.353553390593264i</v>
      </c>
      <c r="AO9" s="22" t="str">
        <f t="shared" si="4"/>
        <v>0.204124145231947-0.353553390593265i</v>
      </c>
      <c r="AP9" s="22" t="str">
        <f t="shared" si="4"/>
        <v>0.408248290463863+1.35536683351819E-14i</v>
      </c>
    </row>
    <row r="10" spans="1:42" ht="19.5" thickBot="1" x14ac:dyDescent="0.45">
      <c r="E10" s="3">
        <f t="shared" ca="1" si="0"/>
        <v>0</v>
      </c>
      <c r="F10" s="3">
        <f t="shared" ca="1" si="0"/>
        <v>0</v>
      </c>
      <c r="G10" s="3">
        <f t="shared" ca="1" si="0"/>
        <v>0</v>
      </c>
      <c r="H10" s="3">
        <f t="shared" ca="1" si="0"/>
        <v>0</v>
      </c>
      <c r="I10" s="3">
        <f t="shared" ca="1" si="0"/>
        <v>1</v>
      </c>
      <c r="J10" s="3">
        <f t="shared" ca="1" si="0"/>
        <v>0</v>
      </c>
      <c r="L10" s="7"/>
      <c r="M10" s="10">
        <v>6</v>
      </c>
      <c r="N10" s="16">
        <f t="shared" si="5"/>
        <v>6</v>
      </c>
      <c r="O10" s="17">
        <f t="shared" si="1"/>
        <v>12</v>
      </c>
      <c r="P10" s="17">
        <f t="shared" si="1"/>
        <v>18</v>
      </c>
      <c r="Q10" s="17">
        <f t="shared" si="1"/>
        <v>24</v>
      </c>
      <c r="R10" s="17">
        <f t="shared" si="1"/>
        <v>30</v>
      </c>
      <c r="S10" s="18">
        <f t="shared" si="1"/>
        <v>36</v>
      </c>
      <c r="T10" s="7"/>
      <c r="U10" s="8" t="str">
        <f t="shared" si="2"/>
        <v>0.408248290463863+1.35035633342171E-15i</v>
      </c>
      <c r="V10" s="8" t="str">
        <f t="shared" si="2"/>
        <v>0.408248290463863+1.14030483821108E-14i</v>
      </c>
      <c r="W10" s="8" t="str">
        <f t="shared" si="2"/>
        <v>0.408248290463863+1.71045725731661E-14i</v>
      </c>
      <c r="X10" s="8" t="str">
        <f t="shared" si="2"/>
        <v>0.408248290463863-1.92551925262372E-14i</v>
      </c>
      <c r="Y10" s="8" t="str">
        <f t="shared" si="2"/>
        <v>0.408248290463863-1.35536683351819E-14i</v>
      </c>
      <c r="Z10" s="8" t="str">
        <f t="shared" si="2"/>
        <v>0.408248290463863-6.40175485824859E-15i</v>
      </c>
      <c r="AA10" s="4"/>
      <c r="AB10" s="20"/>
      <c r="AC10" s="35">
        <v>6</v>
      </c>
      <c r="AD10" s="42">
        <f t="shared" si="3"/>
        <v>-6</v>
      </c>
      <c r="AE10" s="43">
        <f t="shared" si="3"/>
        <v>-12</v>
      </c>
      <c r="AF10" s="43">
        <f t="shared" si="3"/>
        <v>-18</v>
      </c>
      <c r="AG10" s="43">
        <f t="shared" si="3"/>
        <v>-24</v>
      </c>
      <c r="AH10" s="43">
        <f t="shared" si="3"/>
        <v>-30</v>
      </c>
      <c r="AI10" s="44">
        <f t="shared" si="3"/>
        <v>-36</v>
      </c>
      <c r="AJ10" s="20"/>
      <c r="AK10" s="22" t="str">
        <f t="shared" si="4"/>
        <v>0.408248290463863-1.35035633342171E-15i</v>
      </c>
      <c r="AL10" s="22" t="str">
        <f t="shared" si="4"/>
        <v>0.408248290463863-1.14030483821108E-14i</v>
      </c>
      <c r="AM10" s="22" t="str">
        <f t="shared" si="4"/>
        <v>0.408248290463863-1.71045725731661E-14i</v>
      </c>
      <c r="AN10" s="22" t="str">
        <f t="shared" si="4"/>
        <v>0.408248290463863+1.92551925262372E-14i</v>
      </c>
      <c r="AO10" s="22" t="str">
        <f t="shared" si="4"/>
        <v>0.408248290463863+1.35536683351819E-14i</v>
      </c>
      <c r="AP10" s="22" t="str">
        <f t="shared" si="4"/>
        <v>0.408248290463863+6.40175485824859E-15i</v>
      </c>
    </row>
    <row r="11" spans="1:42" x14ac:dyDescent="0.4">
      <c r="L11" s="25" t="s">
        <v>13</v>
      </c>
      <c r="M11" s="24"/>
      <c r="N11" s="25" t="s">
        <v>18</v>
      </c>
      <c r="O11" s="24"/>
      <c r="P11" s="24"/>
      <c r="Q11" s="24"/>
      <c r="R11" s="24"/>
      <c r="S11" s="24"/>
      <c r="T11" s="24"/>
      <c r="U11" s="26" t="s">
        <v>14</v>
      </c>
      <c r="V11" s="24"/>
      <c r="W11" s="24"/>
      <c r="X11" s="24"/>
      <c r="Y11" s="24"/>
      <c r="Z11" s="24"/>
      <c r="AB11" s="28"/>
      <c r="AC11" s="28"/>
      <c r="AD11" s="29" t="s">
        <v>11</v>
      </c>
      <c r="AE11" s="28"/>
      <c r="AF11" s="28"/>
      <c r="AG11" s="28"/>
      <c r="AH11" s="28"/>
      <c r="AI11" s="28"/>
      <c r="AJ11" s="28"/>
      <c r="AK11" s="30" t="s">
        <v>10</v>
      </c>
      <c r="AL11" s="28"/>
      <c r="AM11" s="28"/>
      <c r="AN11" s="28"/>
      <c r="AO11" s="28"/>
      <c r="AP11" s="28"/>
    </row>
    <row r="12" spans="1:42" x14ac:dyDescent="0.4">
      <c r="L12" s="24" t="s">
        <v>9</v>
      </c>
      <c r="M12" s="25" t="s">
        <v>19</v>
      </c>
      <c r="N12" s="27">
        <f ca="1">L13</f>
        <v>1</v>
      </c>
      <c r="O12" s="27"/>
      <c r="P12" s="27"/>
      <c r="Q12" s="27"/>
      <c r="R12" s="27"/>
      <c r="S12" s="27"/>
      <c r="T12" s="24"/>
      <c r="U12" s="27" t="str">
        <f ca="1">IMEXP(IMPRODUCT($U$1,N12*PI()/3))</f>
        <v>0.499999999999998+0.86602540378444i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4"/>
      <c r="AB12" s="28"/>
      <c r="AC12" s="28"/>
      <c r="AD12" s="31" t="str">
        <f t="shared" ref="AD12:AI17" ca="1" si="6">IMSUM(IMPRODUCT($AK12,U$5),IMPRODUCT($AL12,U$6),IMPRODUCT($AM12,U$7),IMPRODUCT($AN12,U$8),IMPRODUCT($AO12,U$9),IMPRODUCT($AP12,U$10))</f>
        <v>-1.02695629777827E-15+1.071914547864E-16i</v>
      </c>
      <c r="AE12" s="31" t="str">
        <f t="shared" ca="1" si="6"/>
        <v>3.5527136788005E-15+3.21198507606075E-15i</v>
      </c>
      <c r="AF12" s="31" t="str">
        <f t="shared" ca="1" si="6"/>
        <v>7.07358471274997E-15i</v>
      </c>
      <c r="AG12" s="31" t="str">
        <f t="shared" ca="1" si="6"/>
        <v>-6.38378239159465E-16-1.11915685052644E-14i</v>
      </c>
      <c r="AH12" s="31" t="str">
        <f t="shared" ca="1" si="6"/>
        <v>3.46944695195361E-15-2.00216723987105E-14i</v>
      </c>
      <c r="AI12" s="31" t="str">
        <f t="shared" ca="1" si="6"/>
        <v>1-3.53491949337173E-15i</v>
      </c>
      <c r="AJ12" s="28"/>
      <c r="AK12" s="31" t="str">
        <f t="shared" ref="AK12:AP17" ca="1" si="7">IMSUM(IMPRODUCT($AK5,U$12),IMPRODUCT($AL5,U$13),IMPRODUCT($AM5,U$14),IMPRODUCT($AN5,U$15),IMPRODUCT($AO5,U$16),IMPRODUCT($AP5,U$17))</f>
        <v>0.408248290463863+4.16333634234434E-16i</v>
      </c>
      <c r="AL12" s="31" t="str">
        <f t="shared" ca="1" si="7"/>
        <v>0.408248290463863+2.77555756156289E-16i</v>
      </c>
      <c r="AM12" s="31" t="str">
        <f t="shared" ca="1" si="7"/>
        <v>0.408248290463863+9.86076131526265E-31i</v>
      </c>
      <c r="AN12" s="31" t="str">
        <f t="shared" ca="1" si="7"/>
        <v>0.408248290463863-1.66533453693773E-16i</v>
      </c>
      <c r="AO12" s="31" t="str">
        <f t="shared" ca="1" si="7"/>
        <v>0.408248290463863+1.66533453693773E-16i</v>
      </c>
      <c r="AP12" s="31" t="str">
        <f t="shared" ca="1" si="7"/>
        <v>0.408248290463863</v>
      </c>
    </row>
    <row r="13" spans="1:42" x14ac:dyDescent="0.4">
      <c r="L13" s="24">
        <f ca="1">E3</f>
        <v>1</v>
      </c>
      <c r="M13" s="24"/>
      <c r="N13" s="27"/>
      <c r="O13" s="27">
        <f ca="1">2*L13</f>
        <v>2</v>
      </c>
      <c r="P13" s="27"/>
      <c r="Q13" s="27"/>
      <c r="R13" s="27"/>
      <c r="S13" s="27"/>
      <c r="T13" s="24"/>
      <c r="U13" s="27">
        <v>0</v>
      </c>
      <c r="V13" s="27" t="str">
        <f ca="1">IMEXP(IMPRODUCT($U$1,O13*PI()/3))</f>
        <v>-0.500000000000004+0.866025403784436i</v>
      </c>
      <c r="W13" s="27">
        <v>0</v>
      </c>
      <c r="X13" s="27">
        <v>0</v>
      </c>
      <c r="Y13" s="27">
        <v>0</v>
      </c>
      <c r="Z13" s="27">
        <v>0</v>
      </c>
      <c r="AA13" s="4"/>
      <c r="AB13" s="28"/>
      <c r="AC13" s="28"/>
      <c r="AD13" s="31" t="str">
        <f t="shared" ca="1" si="6"/>
        <v>1-7.207197801525E-15i</v>
      </c>
      <c r="AE13" s="31" t="str">
        <f t="shared" ca="1" si="6"/>
        <v>-1.22124532708767E-15+1.10639217694904E-15i</v>
      </c>
      <c r="AF13" s="31" t="str">
        <f t="shared" ca="1" si="6"/>
        <v>-1.38777878078145E-16-1.25666259805557E-15i</v>
      </c>
      <c r="AG13" s="31" t="str">
        <f t="shared" ca="1" si="6"/>
        <v>9.99200722162641E-16-1.24217404302389E-14i</v>
      </c>
      <c r="AH13" s="31" t="str">
        <f t="shared" ca="1" si="6"/>
        <v>1.27953203588049E-14-7.19476561661386E-15i</v>
      </c>
      <c r="AI13" s="31" t="str">
        <f t="shared" ca="1" si="6"/>
        <v>1.94011473553246E-14-1.55715284416713E-14i</v>
      </c>
      <c r="AJ13" s="28"/>
      <c r="AK13" s="31" t="str">
        <f t="shared" ca="1" si="7"/>
        <v>0.204124145231931-0.353553390593274i</v>
      </c>
      <c r="AL13" s="31" t="str">
        <f t="shared" ca="1" si="7"/>
        <v>-0.20412414523193-0.353553390593275i</v>
      </c>
      <c r="AM13" s="31" t="str">
        <f t="shared" ca="1" si="7"/>
        <v>-0.408248290463863+2.66946343479295E-15i</v>
      </c>
      <c r="AN13" s="31" t="str">
        <f t="shared" ca="1" si="7"/>
        <v>-0.204124145231932+0.353553390593274i</v>
      </c>
      <c r="AO13" s="31" t="str">
        <f t="shared" ca="1" si="7"/>
        <v>0.204124145231939+0.353553390593269i</v>
      </c>
      <c r="AP13" s="31" t="str">
        <f t="shared" ca="1" si="7"/>
        <v>0.408248290463863-1.00526920486891E-14i</v>
      </c>
    </row>
    <row r="14" spans="1:42" x14ac:dyDescent="0.4">
      <c r="L14" s="24"/>
      <c r="M14" s="24"/>
      <c r="N14" s="27"/>
      <c r="O14" s="27"/>
      <c r="P14" s="27">
        <f ca="1">L13*3</f>
        <v>3</v>
      </c>
      <c r="Q14" s="27"/>
      <c r="R14" s="27"/>
      <c r="S14" s="27"/>
      <c r="T14" s="24"/>
      <c r="U14" s="27">
        <v>0</v>
      </c>
      <c r="V14" s="27">
        <v>0</v>
      </c>
      <c r="W14" s="27" t="str">
        <f ca="1">IMEXP(IMPRODUCT($U$1,P14*PI()/3))</f>
        <v>-1+3.2311393144413E-15i</v>
      </c>
      <c r="X14" s="27">
        <v>0</v>
      </c>
      <c r="Y14" s="27">
        <v>0</v>
      </c>
      <c r="Z14" s="27">
        <v>0</v>
      </c>
      <c r="AA14" s="4"/>
      <c r="AB14" s="28"/>
      <c r="AC14" s="28"/>
      <c r="AD14" s="31" t="str">
        <f t="shared" ca="1" si="6"/>
        <v>1.06026298851702E-14-4.88115046067458E-15i</v>
      </c>
      <c r="AE14" s="31" t="str">
        <f t="shared" ca="1" si="6"/>
        <v>1-6.60120106725039E-15i</v>
      </c>
      <c r="AF14" s="31" t="str">
        <f t="shared" ca="1" si="6"/>
        <v>-9.99200722162641E-16+2.10559289911168E-15i</v>
      </c>
      <c r="AG14" s="31" t="str">
        <f t="shared" ca="1" si="6"/>
        <v>1.19348975147204E-15-1.11006400830653E-14i</v>
      </c>
      <c r="AH14" s="31" t="str">
        <f t="shared" ca="1" si="6"/>
        <v>-9.99200722162641E-16+1.8492513654636E-15i</v>
      </c>
      <c r="AI14" s="31" t="str">
        <f t="shared" ca="1" si="6"/>
        <v>-4.13558076672871E-15+6.47022944481416E-15i</v>
      </c>
      <c r="AJ14" s="28"/>
      <c r="AK14" s="31" t="str">
        <f t="shared" ca="1" si="7"/>
        <v>-0.20412414523193-0.353553390593275i</v>
      </c>
      <c r="AL14" s="31" t="str">
        <f t="shared" ca="1" si="7"/>
        <v>-0.204124145231932+0.353553390593273i</v>
      </c>
      <c r="AM14" s="31" t="str">
        <f t="shared" ca="1" si="7"/>
        <v>0.408248290463863-1.16905767268697E-15i</v>
      </c>
      <c r="AN14" s="31" t="str">
        <f t="shared" ca="1" si="7"/>
        <v>-0.204124145231942-0.353553390593268i</v>
      </c>
      <c r="AO14" s="31" t="str">
        <f t="shared" ca="1" si="7"/>
        <v>-0.20412414523192+0.35355339059328i</v>
      </c>
      <c r="AP14" s="31" t="str">
        <f t="shared" ca="1" si="7"/>
        <v>0.408248290463863-1.57542162397444E-14i</v>
      </c>
    </row>
    <row r="15" spans="1:42" x14ac:dyDescent="0.4">
      <c r="L15" s="24"/>
      <c r="M15" s="24"/>
      <c r="N15" s="27"/>
      <c r="O15" s="27"/>
      <c r="P15" s="27"/>
      <c r="Q15" s="27">
        <f ca="1">4*L13</f>
        <v>4</v>
      </c>
      <c r="R15" s="27"/>
      <c r="S15" s="27"/>
      <c r="T15" s="24"/>
      <c r="U15" s="27">
        <v>0</v>
      </c>
      <c r="V15" s="27">
        <v>0</v>
      </c>
      <c r="W15" s="27">
        <v>0</v>
      </c>
      <c r="X15" s="27" t="str">
        <f ca="1">IMEXP(IMPRODUCT($U$1,Q15*PI()/3))</f>
        <v>-0.500000000000001-0.866025403784438i</v>
      </c>
      <c r="Y15" s="27">
        <v>0</v>
      </c>
      <c r="Z15" s="27">
        <v>0</v>
      </c>
      <c r="AA15" s="4"/>
      <c r="AB15" s="28"/>
      <c r="AC15" s="28"/>
      <c r="AD15" s="31" t="str">
        <f t="shared" ca="1" si="6"/>
        <v>3.05311331771918E-16+9.2410165168181E-15i</v>
      </c>
      <c r="AE15" s="31" t="str">
        <f t="shared" ca="1" si="6"/>
        <v>1.10467190950203E-14+1.87573481053027E-14i</v>
      </c>
      <c r="AF15" s="31" t="str">
        <f t="shared" ca="1" si="6"/>
        <v>1+7.7875026091533E-15i</v>
      </c>
      <c r="AG15" s="31" t="str">
        <f t="shared" ca="1" si="6"/>
        <v>-6.38378239159465E-16+2.10559289911168E-15i</v>
      </c>
      <c r="AH15" s="31" t="str">
        <f t="shared" ca="1" si="6"/>
        <v>-1.0019762797242E-14+8.20798868687389E-15i</v>
      </c>
      <c r="AI15" s="31" t="str">
        <f t="shared" ca="1" si="6"/>
        <v>7.45159861911409E-15i</v>
      </c>
      <c r="AJ15" s="28"/>
      <c r="AK15" s="31" t="str">
        <f t="shared" ca="1" si="7"/>
        <v>-0.408248290463864-1.27675647831893E-15i</v>
      </c>
      <c r="AL15" s="31" t="str">
        <f t="shared" ca="1" si="7"/>
        <v>0.408248290463863+2.4980018054066E-15i</v>
      </c>
      <c r="AM15" s="31" t="str">
        <f t="shared" ca="1" si="7"/>
        <v>-0.408248290463863+1.2722155483482E-14i</v>
      </c>
      <c r="AN15" s="31" t="str">
        <f t="shared" ca="1" si="7"/>
        <v>0.408248290463863-1.58206781009085E-14i</v>
      </c>
      <c r="AO15" s="31" t="str">
        <f t="shared" ca="1" si="7"/>
        <v>-0.408248290463863+1.86795023893183E-14i</v>
      </c>
      <c r="AP15" s="31" t="str">
        <f t="shared" ca="1" si="7"/>
        <v>0.408248290463863+2.06055488596589E-14i</v>
      </c>
    </row>
    <row r="16" spans="1:42" x14ac:dyDescent="0.4">
      <c r="L16" s="24"/>
      <c r="M16" s="24"/>
      <c r="N16" s="27"/>
      <c r="O16" s="27"/>
      <c r="P16" s="27"/>
      <c r="Q16" s="27"/>
      <c r="R16" s="27">
        <f ca="1">5*L13</f>
        <v>5</v>
      </c>
      <c r="S16" s="27"/>
      <c r="T16" s="24"/>
      <c r="U16" s="27">
        <v>0</v>
      </c>
      <c r="V16" s="27">
        <v>0</v>
      </c>
      <c r="W16" s="27">
        <v>0</v>
      </c>
      <c r="X16" s="27">
        <v>0</v>
      </c>
      <c r="Y16" s="27" t="str">
        <f ca="1">IMEXP(IMPRODUCT($U$1,R16*PI()/3))</f>
        <v>0.500000000000001-0.866025403784438i</v>
      </c>
      <c r="Z16" s="27">
        <v>0</v>
      </c>
      <c r="AA16" s="4"/>
      <c r="AB16" s="28"/>
      <c r="AC16" s="28"/>
      <c r="AD16" s="31" t="str">
        <f t="shared" ca="1" si="6"/>
        <v>-9.99200722162641E-16-5.40196504426419E-15i</v>
      </c>
      <c r="AE16" s="31" t="str">
        <f t="shared" ca="1" si="6"/>
        <v>-1.24622534514174E-14+5.21645805255195E-15i</v>
      </c>
      <c r="AF16" s="31" t="str">
        <f t="shared" ca="1" si="6"/>
        <v>-1.04083408558608E-14+2.81942438146166E-14i</v>
      </c>
      <c r="AG16" s="31" t="str">
        <f t="shared" ca="1" si="6"/>
        <v>1+6.69834558190515E-15i</v>
      </c>
      <c r="AH16" s="31" t="str">
        <f t="shared" ca="1" si="6"/>
        <v>-1.94289029309402E-16+1.10639217694904E-15i</v>
      </c>
      <c r="AI16" s="31" t="str">
        <f t="shared" ca="1" si="6"/>
        <v>1.68753899743024E-14+1.04099310190472E-14i</v>
      </c>
      <c r="AJ16" s="28"/>
      <c r="AK16" s="31" t="str">
        <f t="shared" ca="1" si="7"/>
        <v>-0.204124145231932+0.353553390593274i</v>
      </c>
      <c r="AL16" s="31" t="str">
        <f t="shared" ca="1" si="7"/>
        <v>-0.204124145231938-0.353553390593269i</v>
      </c>
      <c r="AM16" s="31" t="str">
        <f t="shared" ca="1" si="7"/>
        <v>0.408248290463863-1.48477229360707E-14i</v>
      </c>
      <c r="AN16" s="31" t="str">
        <f t="shared" ca="1" si="7"/>
        <v>-0.204124145231914+0.353553390593283i</v>
      </c>
      <c r="AO16" s="31" t="str">
        <f t="shared" ca="1" si="7"/>
        <v>-0.204124145231916-0.353553390593283i</v>
      </c>
      <c r="AP16" s="31" t="str">
        <f t="shared" ca="1" si="7"/>
        <v>0.408248290463863+1.49040246686036E-14i</v>
      </c>
    </row>
    <row r="17" spans="12:42" x14ac:dyDescent="0.4">
      <c r="L17" s="24"/>
      <c r="M17" s="24"/>
      <c r="N17" s="27"/>
      <c r="O17" s="27"/>
      <c r="P17" s="27"/>
      <c r="Q17" s="27"/>
      <c r="R17" s="27"/>
      <c r="S17" s="27">
        <f ca="1">6*L13</f>
        <v>6</v>
      </c>
      <c r="T17" s="24"/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 t="str">
        <f ca="1">IMEXP(IMPRODUCT($U$1,S17*PI()/3))</f>
        <v>1+3.30768398781878E-15i</v>
      </c>
      <c r="AA17" s="4"/>
      <c r="AB17" s="28"/>
      <c r="AC17" s="28"/>
      <c r="AD17" s="31" t="str">
        <f t="shared" ca="1" si="6"/>
        <v>-3.91353616180368E-15-9.35680930883958E-15i</v>
      </c>
      <c r="AE17" s="31" t="str">
        <f t="shared" ca="1" si="6"/>
        <v>8.05948912931583E-15i</v>
      </c>
      <c r="AF17" s="31" t="str">
        <f t="shared" ca="1" si="6"/>
        <v>3.88578058618805E-15-7.44933628671343E-15i</v>
      </c>
      <c r="AG17" s="31" t="str">
        <f t="shared" ca="1" si="6"/>
        <v>-2.71727085277007E-14-7.82577128100033E-16i</v>
      </c>
      <c r="AH17" s="31" t="str">
        <f t="shared" ca="1" si="6"/>
        <v>1+9.70519960693159E-15i</v>
      </c>
      <c r="AI17" s="31" t="str">
        <f t="shared" ca="1" si="6"/>
        <v>-6.38378239159465E-16+2.10559289911168E-15i</v>
      </c>
      <c r="AJ17" s="28"/>
      <c r="AK17" s="31" t="str">
        <f t="shared" ca="1" si="7"/>
        <v>0.204124145231932+0.353553390593274i</v>
      </c>
      <c r="AL17" s="31" t="str">
        <f t="shared" ca="1" si="7"/>
        <v>-0.204124145231923+0.353553390593278i</v>
      </c>
      <c r="AM17" s="31" t="str">
        <f t="shared" ca="1" si="7"/>
        <v>-0.408248290463863+1.84236796745373E-14i</v>
      </c>
      <c r="AN17" s="31" t="str">
        <f t="shared" ca="1" si="7"/>
        <v>-0.204124145231915-0.353553390593283i</v>
      </c>
      <c r="AO17" s="31" t="str">
        <f t="shared" ca="1" si="7"/>
        <v>0.204124145231944-0.353553390593267i</v>
      </c>
      <c r="AP17" s="31" t="str">
        <f t="shared" ca="1" si="7"/>
        <v>0.408248290463863+7.7521111916703E-15i</v>
      </c>
    </row>
    <row r="34" spans="21:27" x14ac:dyDescent="0.4">
      <c r="U34" s="1"/>
      <c r="V34" s="1"/>
      <c r="W34" s="1"/>
      <c r="X34" s="1"/>
      <c r="Y34" s="1"/>
      <c r="Z34" s="1"/>
      <c r="AA34" s="1"/>
    </row>
    <row r="35" spans="21:27" x14ac:dyDescent="0.4">
      <c r="U35" s="1"/>
      <c r="V35" s="1"/>
      <c r="W35" s="1"/>
      <c r="X35" s="1"/>
      <c r="Y35" s="1"/>
      <c r="Z35" s="1"/>
      <c r="AA35" s="1"/>
    </row>
    <row r="36" spans="21:27" x14ac:dyDescent="0.4">
      <c r="U36" s="1"/>
      <c r="V36" s="1"/>
      <c r="W36" s="1"/>
      <c r="X36" s="1"/>
      <c r="Y36" s="1"/>
      <c r="Z36" s="1"/>
      <c r="AA36" s="1"/>
    </row>
    <row r="37" spans="21:27" x14ac:dyDescent="0.4">
      <c r="U37" s="1"/>
      <c r="V37" s="1"/>
      <c r="W37" s="1"/>
      <c r="X37" s="1"/>
      <c r="Y37" s="1"/>
      <c r="Z37" s="1"/>
      <c r="AA37" s="1"/>
    </row>
    <row r="38" spans="21:27" x14ac:dyDescent="0.4">
      <c r="U38" s="1"/>
      <c r="V38" s="1"/>
      <c r="W38" s="1"/>
      <c r="X38" s="1"/>
      <c r="Y38" s="1"/>
      <c r="Z38" s="1"/>
      <c r="AA38" s="1"/>
    </row>
    <row r="39" spans="21:27" x14ac:dyDescent="0.4">
      <c r="U39" s="1"/>
      <c r="V39" s="1"/>
      <c r="W39" s="1"/>
      <c r="X39" s="1"/>
      <c r="Y39" s="1"/>
      <c r="Z39" s="1"/>
      <c r="AA39" s="1"/>
    </row>
    <row r="40" spans="21:27" x14ac:dyDescent="0.4">
      <c r="U40" s="1"/>
      <c r="V40" s="1"/>
      <c r="W40" s="1"/>
      <c r="X40" s="1"/>
      <c r="Y40" s="1"/>
      <c r="Z40" s="1"/>
      <c r="AA40" s="1"/>
    </row>
  </sheetData>
  <phoneticPr fontId="1"/>
  <conditionalFormatting sqref="E5:J10">
    <cfRule type="cellIs" dxfId="0" priority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E91" workbookViewId="0">
      <selection activeCell="K101" sqref="K101"/>
    </sheetView>
  </sheetViews>
  <sheetFormatPr defaultRowHeight="18.75" x14ac:dyDescent="0.4"/>
  <cols>
    <col min="1" max="16384" width="9" style="2"/>
  </cols>
  <sheetData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quansoq</dc:creator>
  <cp:lastModifiedBy>quansoq</cp:lastModifiedBy>
  <dcterms:created xsi:type="dcterms:W3CDTF">2017-05-19T23:21:25Z</dcterms:created>
  <dcterms:modified xsi:type="dcterms:W3CDTF">2017-05-20T04:15:20Z</dcterms:modified>
</cp:coreProperties>
</file>