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xr:revisionPtr revIDLastSave="0" documentId="13_ncr:1_{D32368EC-A8AD-4A7B-9C35-987D848A1285}" xr6:coauthVersionLast="46" xr6:coauthVersionMax="46" xr10:uidLastSave="{00000000-0000-0000-0000-000000000000}"/>
  <bookViews>
    <workbookView xWindow="-120" yWindow="-120" windowWidth="20730" windowHeight="11160" xr2:uid="{C1A01411-8F91-40B7-B689-0EABCA2777B2}"/>
  </bookViews>
  <sheets>
    <sheet name="閲覧用" sheetId="2" r:id="rId1"/>
    <sheet name="計算用紙1" sheetId="1" r:id="rId2"/>
    <sheet name="計算用紙1-1" sheetId="5" r:id="rId3"/>
    <sheet name="計算用紙2" sheetId="4" r:id="rId4"/>
    <sheet name="いじる用" sheetId="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5" l="1"/>
  <c r="B9" i="5" s="1"/>
  <c r="B10" i="5" s="1"/>
  <c r="B12" i="5" s="1"/>
  <c r="D6" i="5" s="1"/>
  <c r="D9" i="5"/>
  <c r="D10" i="5" s="1"/>
  <c r="D11" i="5" s="1"/>
  <c r="D12" i="5" s="1"/>
  <c r="F9" i="5"/>
  <c r="G9" i="5"/>
  <c r="G10" i="5" s="1"/>
  <c r="H9" i="5"/>
  <c r="F10" i="5"/>
  <c r="F11" i="5" s="1"/>
  <c r="F12" i="5" s="1"/>
  <c r="H10" i="5"/>
  <c r="H11" i="5" s="1"/>
  <c r="H12" i="5" s="1"/>
  <c r="E11" i="5"/>
  <c r="G11" i="5"/>
  <c r="G12" i="5" s="1"/>
  <c r="G13" i="5" s="1"/>
  <c r="G14" i="5" s="1"/>
  <c r="G15" i="5" s="1"/>
  <c r="G16" i="5" s="1"/>
  <c r="G17" i="5" s="1"/>
  <c r="E12" i="5"/>
  <c r="E13" i="5" s="1"/>
  <c r="E14" i="5" s="1"/>
  <c r="E15" i="5" s="1"/>
  <c r="D13" i="5"/>
  <c r="D14" i="5" s="1"/>
  <c r="D15" i="5" s="1"/>
  <c r="D16" i="5" s="1"/>
  <c r="F13" i="5"/>
  <c r="F14" i="5" s="1"/>
  <c r="H13" i="5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F15" i="5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64" i="5" s="1"/>
  <c r="F65" i="5" s="1"/>
  <c r="F66" i="5" s="1"/>
  <c r="F67" i="5" s="1"/>
  <c r="F68" i="5" s="1"/>
  <c r="F69" i="5" s="1"/>
  <c r="F70" i="5" s="1"/>
  <c r="F71" i="5" s="1"/>
  <c r="F72" i="5" s="1"/>
  <c r="F73" i="5" s="1"/>
  <c r="F74" i="5" s="1"/>
  <c r="F75" i="5" s="1"/>
  <c r="F76" i="5" s="1"/>
  <c r="F77" i="5" s="1"/>
  <c r="F78" i="5" s="1"/>
  <c r="F79" i="5" s="1"/>
  <c r="F80" i="5" s="1"/>
  <c r="F81" i="5" s="1"/>
  <c r="F82" i="5" s="1"/>
  <c r="F83" i="5" s="1"/>
  <c r="F84" i="5" s="1"/>
  <c r="F85" i="5" s="1"/>
  <c r="F86" i="5" s="1"/>
  <c r="F87" i="5" s="1"/>
  <c r="F88" i="5" s="1"/>
  <c r="F89" i="5" s="1"/>
  <c r="F90" i="5" s="1"/>
  <c r="F91" i="5" s="1"/>
  <c r="F92" i="5" s="1"/>
  <c r="F93" i="5" s="1"/>
  <c r="F94" i="5" s="1"/>
  <c r="F95" i="5" s="1"/>
  <c r="F96" i="5" s="1"/>
  <c r="F97" i="5" s="1"/>
  <c r="F98" i="5" s="1"/>
  <c r="F99" i="5" s="1"/>
  <c r="F100" i="5" s="1"/>
  <c r="F101" i="5" s="1"/>
  <c r="F102" i="5" s="1"/>
  <c r="F103" i="5" s="1"/>
  <c r="F104" i="5" s="1"/>
  <c r="F105" i="5" s="1"/>
  <c r="F106" i="5" s="1"/>
  <c r="F107" i="5" s="1"/>
  <c r="F108" i="5" s="1"/>
  <c r="F109" i="5" s="1"/>
  <c r="F110" i="5" s="1"/>
  <c r="F111" i="5" s="1"/>
  <c r="F112" i="5" s="1"/>
  <c r="F113" i="5" s="1"/>
  <c r="F114" i="5" s="1"/>
  <c r="F115" i="5" s="1"/>
  <c r="F116" i="5" s="1"/>
  <c r="F117" i="5" s="1"/>
  <c r="F118" i="5" s="1"/>
  <c r="F119" i="5" s="1"/>
  <c r="F120" i="5" s="1"/>
  <c r="F121" i="5" s="1"/>
  <c r="F122" i="5" s="1"/>
  <c r="F123" i="5" s="1"/>
  <c r="F124" i="5" s="1"/>
  <c r="F125" i="5" s="1"/>
  <c r="F126" i="5" s="1"/>
  <c r="F127" i="5" s="1"/>
  <c r="F128" i="5" s="1"/>
  <c r="F129" i="5" s="1"/>
  <c r="F130" i="5" s="1"/>
  <c r="F131" i="5" s="1"/>
  <c r="F132" i="5" s="1"/>
  <c r="F133" i="5" s="1"/>
  <c r="F134" i="5" s="1"/>
  <c r="F135" i="5" s="1"/>
  <c r="F136" i="5" s="1"/>
  <c r="F137" i="5" s="1"/>
  <c r="F138" i="5" s="1"/>
  <c r="F139" i="5" s="1"/>
  <c r="F140" i="5" s="1"/>
  <c r="F141" i="5" s="1"/>
  <c r="F142" i="5" s="1"/>
  <c r="F143" i="5" s="1"/>
  <c r="E16" i="5"/>
  <c r="E17" i="5" s="1"/>
  <c r="E18" i="5" s="1"/>
  <c r="E19" i="5" s="1"/>
  <c r="D17" i="5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D51" i="5" s="1"/>
  <c r="D52" i="5" s="1"/>
  <c r="D53" i="5" s="1"/>
  <c r="D54" i="5" s="1"/>
  <c r="D55" i="5" s="1"/>
  <c r="D56" i="5" s="1"/>
  <c r="D57" i="5" s="1"/>
  <c r="D58" i="5" s="1"/>
  <c r="D59" i="5" s="1"/>
  <c r="D60" i="5" s="1"/>
  <c r="D61" i="5" s="1"/>
  <c r="D62" i="5" s="1"/>
  <c r="D63" i="5" s="1"/>
  <c r="D64" i="5" s="1"/>
  <c r="D65" i="5" s="1"/>
  <c r="D66" i="5" s="1"/>
  <c r="D67" i="5" s="1"/>
  <c r="D68" i="5" s="1"/>
  <c r="D69" i="5" s="1"/>
  <c r="D70" i="5" s="1"/>
  <c r="D71" i="5" s="1"/>
  <c r="D72" i="5" s="1"/>
  <c r="D73" i="5" s="1"/>
  <c r="D74" i="5" s="1"/>
  <c r="D75" i="5" s="1"/>
  <c r="D76" i="5" s="1"/>
  <c r="D77" i="5" s="1"/>
  <c r="D78" i="5" s="1"/>
  <c r="D79" i="5" s="1"/>
  <c r="D80" i="5" s="1"/>
  <c r="D81" i="5" s="1"/>
  <c r="D82" i="5" s="1"/>
  <c r="D83" i="5" s="1"/>
  <c r="D84" i="5" s="1"/>
  <c r="D85" i="5" s="1"/>
  <c r="D86" i="5" s="1"/>
  <c r="D87" i="5" s="1"/>
  <c r="D88" i="5" s="1"/>
  <c r="D89" i="5" s="1"/>
  <c r="D90" i="5" s="1"/>
  <c r="D91" i="5" s="1"/>
  <c r="D92" i="5" s="1"/>
  <c r="D93" i="5" s="1"/>
  <c r="D94" i="5" s="1"/>
  <c r="D95" i="5" s="1"/>
  <c r="D96" i="5" s="1"/>
  <c r="D97" i="5" s="1"/>
  <c r="D98" i="5" s="1"/>
  <c r="D99" i="5" s="1"/>
  <c r="D100" i="5" s="1"/>
  <c r="D101" i="5" s="1"/>
  <c r="D102" i="5" s="1"/>
  <c r="D103" i="5" s="1"/>
  <c r="D104" i="5" s="1"/>
  <c r="D105" i="5" s="1"/>
  <c r="D106" i="5" s="1"/>
  <c r="D107" i="5" s="1"/>
  <c r="D108" i="5" s="1"/>
  <c r="D109" i="5" s="1"/>
  <c r="D110" i="5" s="1"/>
  <c r="D111" i="5" s="1"/>
  <c r="D112" i="5" s="1"/>
  <c r="D113" i="5" s="1"/>
  <c r="D114" i="5" s="1"/>
  <c r="D115" i="5" s="1"/>
  <c r="D116" i="5" s="1"/>
  <c r="D117" i="5" s="1"/>
  <c r="D118" i="5" s="1"/>
  <c r="D119" i="5" s="1"/>
  <c r="D120" i="5" s="1"/>
  <c r="D121" i="5" s="1"/>
  <c r="D122" i="5" s="1"/>
  <c r="D123" i="5" s="1"/>
  <c r="D124" i="5" s="1"/>
  <c r="D125" i="5" s="1"/>
  <c r="D126" i="5" s="1"/>
  <c r="D127" i="5" s="1"/>
  <c r="D128" i="5" s="1"/>
  <c r="D129" i="5" s="1"/>
  <c r="D130" i="5" s="1"/>
  <c r="D131" i="5" s="1"/>
  <c r="D132" i="5" s="1"/>
  <c r="D133" i="5" s="1"/>
  <c r="D134" i="5" s="1"/>
  <c r="D135" i="5" s="1"/>
  <c r="D136" i="5" s="1"/>
  <c r="D137" i="5" s="1"/>
  <c r="D138" i="5" s="1"/>
  <c r="D139" i="5" s="1"/>
  <c r="D140" i="5" s="1"/>
  <c r="D141" i="5" s="1"/>
  <c r="D142" i="5" s="1"/>
  <c r="D143" i="5" s="1"/>
  <c r="D144" i="5" s="1"/>
  <c r="D145" i="5" s="1"/>
  <c r="D146" i="5" s="1"/>
  <c r="D147" i="5" s="1"/>
  <c r="D148" i="5" s="1"/>
  <c r="D149" i="5" s="1"/>
  <c r="D150" i="5" s="1"/>
  <c r="D151" i="5" s="1"/>
  <c r="D152" i="5" s="1"/>
  <c r="D153" i="5" s="1"/>
  <c r="D154" i="5" s="1"/>
  <c r="D155" i="5" s="1"/>
  <c r="D156" i="5" s="1"/>
  <c r="D157" i="5" s="1"/>
  <c r="D158" i="5" s="1"/>
  <c r="D159" i="5" s="1"/>
  <c r="D160" i="5" s="1"/>
  <c r="D161" i="5" s="1"/>
  <c r="D162" i="5" s="1"/>
  <c r="D163" i="5" s="1"/>
  <c r="D164" i="5" s="1"/>
  <c r="D165" i="5" s="1"/>
  <c r="D166" i="5" s="1"/>
  <c r="D167" i="5" s="1"/>
  <c r="D168" i="5" s="1"/>
  <c r="D169" i="5" s="1"/>
  <c r="D170" i="5" s="1"/>
  <c r="D171" i="5" s="1"/>
  <c r="D172" i="5" s="1"/>
  <c r="D173" i="5" s="1"/>
  <c r="D174" i="5" s="1"/>
  <c r="D175" i="5" s="1"/>
  <c r="D176" i="5" s="1"/>
  <c r="D177" i="5" s="1"/>
  <c r="D178" i="5" s="1"/>
  <c r="D179" i="5" s="1"/>
  <c r="D180" i="5" s="1"/>
  <c r="D181" i="5" s="1"/>
  <c r="D182" i="5" s="1"/>
  <c r="D183" i="5" s="1"/>
  <c r="D184" i="5" s="1"/>
  <c r="D185" i="5" s="1"/>
  <c r="D186" i="5" s="1"/>
  <c r="D187" i="5" s="1"/>
  <c r="D188" i="5" s="1"/>
  <c r="D189" i="5" s="1"/>
  <c r="D190" i="5" s="1"/>
  <c r="D191" i="5" s="1"/>
  <c r="D192" i="5" s="1"/>
  <c r="D193" i="5" s="1"/>
  <c r="D194" i="5" s="1"/>
  <c r="D195" i="5" s="1"/>
  <c r="D196" i="5" s="1"/>
  <c r="D197" i="5" s="1"/>
  <c r="D198" i="5" s="1"/>
  <c r="D199" i="5" s="1"/>
  <c r="D200" i="5" s="1"/>
  <c r="D201" i="5" s="1"/>
  <c r="D202" i="5" s="1"/>
  <c r="D203" i="5" s="1"/>
  <c r="D204" i="5" s="1"/>
  <c r="D205" i="5" s="1"/>
  <c r="D206" i="5" s="1"/>
  <c r="D207" i="5" s="1"/>
  <c r="D208" i="5" s="1"/>
  <c r="D209" i="5" s="1"/>
  <c r="D210" i="5" s="1"/>
  <c r="D211" i="5" s="1"/>
  <c r="D212" i="5" s="1"/>
  <c r="D213" i="5" s="1"/>
  <c r="D214" i="5" s="1"/>
  <c r="D215" i="5" s="1"/>
  <c r="D216" i="5" s="1"/>
  <c r="D217" i="5" s="1"/>
  <c r="D218" i="5" s="1"/>
  <c r="D219" i="5" s="1"/>
  <c r="D220" i="5" s="1"/>
  <c r="D221" i="5" s="1"/>
  <c r="D222" i="5" s="1"/>
  <c r="D223" i="5" s="1"/>
  <c r="D224" i="5" s="1"/>
  <c r="D225" i="5" s="1"/>
  <c r="D226" i="5" s="1"/>
  <c r="D227" i="5" s="1"/>
  <c r="D228" i="5" s="1"/>
  <c r="D229" i="5" s="1"/>
  <c r="D230" i="5" s="1"/>
  <c r="D231" i="5" s="1"/>
  <c r="D232" i="5" s="1"/>
  <c r="D233" i="5" s="1"/>
  <c r="D234" i="5" s="1"/>
  <c r="D235" i="5" s="1"/>
  <c r="D236" i="5" s="1"/>
  <c r="D237" i="5" s="1"/>
  <c r="D238" i="5" s="1"/>
  <c r="D239" i="5" s="1"/>
  <c r="D240" i="5" s="1"/>
  <c r="D241" i="5" s="1"/>
  <c r="D242" i="5" s="1"/>
  <c r="D243" i="5" s="1"/>
  <c r="D244" i="5" s="1"/>
  <c r="D245" i="5" s="1"/>
  <c r="D246" i="5" s="1"/>
  <c r="D247" i="5" s="1"/>
  <c r="D248" i="5" s="1"/>
  <c r="D249" i="5" s="1"/>
  <c r="D250" i="5" s="1"/>
  <c r="D251" i="5" s="1"/>
  <c r="D252" i="5" s="1"/>
  <c r="D253" i="5" s="1"/>
  <c r="D254" i="5" s="1"/>
  <c r="D255" i="5" s="1"/>
  <c r="D256" i="5" s="1"/>
  <c r="D257" i="5" s="1"/>
  <c r="D258" i="5" s="1"/>
  <c r="D259" i="5" s="1"/>
  <c r="D260" i="5" s="1"/>
  <c r="D261" i="5" s="1"/>
  <c r="D262" i="5" s="1"/>
  <c r="D263" i="5" s="1"/>
  <c r="D264" i="5" s="1"/>
  <c r="D265" i="5" s="1"/>
  <c r="D266" i="5" s="1"/>
  <c r="D267" i="5" s="1"/>
  <c r="D268" i="5" s="1"/>
  <c r="D269" i="5" s="1"/>
  <c r="D270" i="5" s="1"/>
  <c r="D271" i="5" s="1"/>
  <c r="D272" i="5" s="1"/>
  <c r="D273" i="5" s="1"/>
  <c r="D274" i="5" s="1"/>
  <c r="D275" i="5" s="1"/>
  <c r="D276" i="5" s="1"/>
  <c r="G18" i="5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E20" i="5"/>
  <c r="E23" i="5"/>
  <c r="E24" i="5"/>
  <c r="E25" i="5" s="1"/>
  <c r="E26" i="5" s="1"/>
  <c r="E27" i="5" s="1"/>
  <c r="E28" i="5" s="1"/>
  <c r="E29" i="5" s="1"/>
  <c r="E30" i="5" s="1"/>
  <c r="E31" i="5" s="1"/>
  <c r="H25" i="5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G30" i="5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E32" i="5"/>
  <c r="E35" i="5"/>
  <c r="E36" i="5"/>
  <c r="E37" i="5" s="1"/>
  <c r="E38" i="5" s="1"/>
  <c r="E39" i="5" s="1"/>
  <c r="E40" i="5" s="1"/>
  <c r="E41" i="5" s="1"/>
  <c r="E42" i="5" s="1"/>
  <c r="E43" i="5" s="1"/>
  <c r="E44" i="5" s="1"/>
  <c r="H37" i="5"/>
  <c r="H38" i="5" s="1"/>
  <c r="H39" i="5" s="1"/>
  <c r="H40" i="5" s="1"/>
  <c r="H41" i="5" s="1"/>
  <c r="H42" i="5" s="1"/>
  <c r="H43" i="5" s="1"/>
  <c r="H44" i="5" s="1"/>
  <c r="H45" i="5" s="1"/>
  <c r="G42" i="5"/>
  <c r="G43" i="5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62" i="5" s="1"/>
  <c r="G63" i="5" s="1"/>
  <c r="G64" i="5" s="1"/>
  <c r="G65" i="5" s="1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G118" i="5" s="1"/>
  <c r="G119" i="5" s="1"/>
  <c r="G120" i="5" s="1"/>
  <c r="G121" i="5" s="1"/>
  <c r="G122" i="5" s="1"/>
  <c r="G123" i="5" s="1"/>
  <c r="G124" i="5" s="1"/>
  <c r="G125" i="5" s="1"/>
  <c r="G126" i="5" s="1"/>
  <c r="G127" i="5" s="1"/>
  <c r="G128" i="5" s="1"/>
  <c r="G129" i="5" s="1"/>
  <c r="G130" i="5" s="1"/>
  <c r="G131" i="5" s="1"/>
  <c r="G132" i="5" s="1"/>
  <c r="G133" i="5" s="1"/>
  <c r="G134" i="5" s="1"/>
  <c r="G135" i="5" s="1"/>
  <c r="G136" i="5" s="1"/>
  <c r="G137" i="5" s="1"/>
  <c r="G138" i="5" s="1"/>
  <c r="G139" i="5" s="1"/>
  <c r="G140" i="5" s="1"/>
  <c r="G141" i="5" s="1"/>
  <c r="G142" i="5" s="1"/>
  <c r="G143" i="5" s="1"/>
  <c r="G144" i="5" s="1"/>
  <c r="G145" i="5" s="1"/>
  <c r="G146" i="5" s="1"/>
  <c r="G147" i="5" s="1"/>
  <c r="G148" i="5" s="1"/>
  <c r="G149" i="5" s="1"/>
  <c r="G150" i="5" s="1"/>
  <c r="G151" i="5" s="1"/>
  <c r="G152" i="5" s="1"/>
  <c r="G153" i="5" s="1"/>
  <c r="G154" i="5" s="1"/>
  <c r="G155" i="5" s="1"/>
  <c r="G156" i="5" s="1"/>
  <c r="G157" i="5" s="1"/>
  <c r="G158" i="5" s="1"/>
  <c r="G159" i="5" s="1"/>
  <c r="G160" i="5" s="1"/>
  <c r="G161" i="5" s="1"/>
  <c r="G162" i="5" s="1"/>
  <c r="G163" i="5" s="1"/>
  <c r="G164" i="5" s="1"/>
  <c r="G165" i="5" s="1"/>
  <c r="G166" i="5" s="1"/>
  <c r="G167" i="5" s="1"/>
  <c r="G168" i="5" s="1"/>
  <c r="G169" i="5" s="1"/>
  <c r="G170" i="5" s="1"/>
  <c r="G171" i="5" s="1"/>
  <c r="G172" i="5" s="1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186" i="5" s="1"/>
  <c r="G187" i="5" s="1"/>
  <c r="G188" i="5" s="1"/>
  <c r="G189" i="5" s="1"/>
  <c r="G190" i="5" s="1"/>
  <c r="G191" i="5" s="1"/>
  <c r="G192" i="5" s="1"/>
  <c r="G193" i="5" s="1"/>
  <c r="G194" i="5" s="1"/>
  <c r="G195" i="5" s="1"/>
  <c r="G196" i="5" s="1"/>
  <c r="G197" i="5" s="1"/>
  <c r="G198" i="5" s="1"/>
  <c r="G199" i="5" s="1"/>
  <c r="G200" i="5" s="1"/>
  <c r="G201" i="5" s="1"/>
  <c r="G202" i="5" s="1"/>
  <c r="G203" i="5" s="1"/>
  <c r="G204" i="5" s="1"/>
  <c r="G205" i="5" s="1"/>
  <c r="G206" i="5" s="1"/>
  <c r="G207" i="5" s="1"/>
  <c r="G208" i="5" s="1"/>
  <c r="G209" i="5" s="1"/>
  <c r="G210" i="5" s="1"/>
  <c r="G211" i="5" s="1"/>
  <c r="G212" i="5" s="1"/>
  <c r="G213" i="5" s="1"/>
  <c r="G214" i="5" s="1"/>
  <c r="G215" i="5" s="1"/>
  <c r="G216" i="5" s="1"/>
  <c r="G217" i="5" s="1"/>
  <c r="G218" i="5" s="1"/>
  <c r="G219" i="5" s="1"/>
  <c r="G220" i="5" s="1"/>
  <c r="G221" i="5" s="1"/>
  <c r="G222" i="5" s="1"/>
  <c r="G223" i="5" s="1"/>
  <c r="G224" i="5" s="1"/>
  <c r="G225" i="5" s="1"/>
  <c r="G226" i="5" s="1"/>
  <c r="G227" i="5" s="1"/>
  <c r="G228" i="5" s="1"/>
  <c r="G229" i="5" s="1"/>
  <c r="G230" i="5" s="1"/>
  <c r="G231" i="5" s="1"/>
  <c r="G232" i="5" s="1"/>
  <c r="G233" i="5" s="1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G253" i="5" s="1"/>
  <c r="G254" i="5" s="1"/>
  <c r="G255" i="5" s="1"/>
  <c r="G256" i="5" s="1"/>
  <c r="G257" i="5" s="1"/>
  <c r="G258" i="5" s="1"/>
  <c r="G259" i="5" s="1"/>
  <c r="G260" i="5" s="1"/>
  <c r="G261" i="5" s="1"/>
  <c r="G262" i="5" s="1"/>
  <c r="G263" i="5" s="1"/>
  <c r="G264" i="5" s="1"/>
  <c r="G265" i="5" s="1"/>
  <c r="G266" i="5" s="1"/>
  <c r="G267" i="5" s="1"/>
  <c r="G268" i="5" s="1"/>
  <c r="G269" i="5" s="1"/>
  <c r="G270" i="5" s="1"/>
  <c r="G271" i="5" s="1"/>
  <c r="G272" i="5" s="1"/>
  <c r="G273" i="5" s="1"/>
  <c r="G274" i="5" s="1"/>
  <c r="G275" i="5" s="1"/>
  <c r="G276" i="5" s="1"/>
  <c r="E45" i="5"/>
  <c r="E46" i="5" s="1"/>
  <c r="E47" i="5" s="1"/>
  <c r="E48" i="5" s="1"/>
  <c r="E49" i="5" s="1"/>
  <c r="E50" i="5" s="1"/>
  <c r="E51" i="5" s="1"/>
  <c r="E52" i="5" s="1"/>
  <c r="H46" i="5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H109" i="5" s="1"/>
  <c r="H110" i="5" s="1"/>
  <c r="H111" i="5" s="1"/>
  <c r="H112" i="5" s="1"/>
  <c r="H113" i="5" s="1"/>
  <c r="H114" i="5" s="1"/>
  <c r="H115" i="5" s="1"/>
  <c r="H116" i="5" s="1"/>
  <c r="H117" i="5" s="1"/>
  <c r="H118" i="5" s="1"/>
  <c r="H119" i="5" s="1"/>
  <c r="H120" i="5" s="1"/>
  <c r="H121" i="5" s="1"/>
  <c r="H122" i="5" s="1"/>
  <c r="H123" i="5" s="1"/>
  <c r="H124" i="5" s="1"/>
  <c r="H125" i="5" s="1"/>
  <c r="H126" i="5" s="1"/>
  <c r="H127" i="5" s="1"/>
  <c r="H128" i="5" s="1"/>
  <c r="H129" i="5" s="1"/>
  <c r="H130" i="5" s="1"/>
  <c r="H131" i="5" s="1"/>
  <c r="H132" i="5" s="1"/>
  <c r="H133" i="5" s="1"/>
  <c r="H134" i="5" s="1"/>
  <c r="H135" i="5" s="1"/>
  <c r="H136" i="5" s="1"/>
  <c r="H137" i="5" s="1"/>
  <c r="H138" i="5" s="1"/>
  <c r="H139" i="5" s="1"/>
  <c r="H140" i="5" s="1"/>
  <c r="H141" i="5" s="1"/>
  <c r="H142" i="5" s="1"/>
  <c r="H143" i="5" s="1"/>
  <c r="H144" i="5" s="1"/>
  <c r="H145" i="5" s="1"/>
  <c r="H146" i="5" s="1"/>
  <c r="H147" i="5" s="1"/>
  <c r="H148" i="5" s="1"/>
  <c r="H149" i="5" s="1"/>
  <c r="H150" i="5" s="1"/>
  <c r="H151" i="5" s="1"/>
  <c r="H152" i="5" s="1"/>
  <c r="H153" i="5" s="1"/>
  <c r="H154" i="5" s="1"/>
  <c r="H155" i="5" s="1"/>
  <c r="H156" i="5" s="1"/>
  <c r="H157" i="5" s="1"/>
  <c r="H158" i="5" s="1"/>
  <c r="H159" i="5" s="1"/>
  <c r="H160" i="5" s="1"/>
  <c r="H161" i="5" s="1"/>
  <c r="H162" i="5" s="1"/>
  <c r="H163" i="5" s="1"/>
  <c r="H164" i="5" s="1"/>
  <c r="H165" i="5" s="1"/>
  <c r="H166" i="5" s="1"/>
  <c r="H167" i="5" s="1"/>
  <c r="H168" i="5" s="1"/>
  <c r="H169" i="5" s="1"/>
  <c r="H170" i="5" s="1"/>
  <c r="H171" i="5" s="1"/>
  <c r="H172" i="5" s="1"/>
  <c r="H173" i="5" s="1"/>
  <c r="H174" i="5" s="1"/>
  <c r="H175" i="5" s="1"/>
  <c r="H176" i="5" s="1"/>
  <c r="H177" i="5" s="1"/>
  <c r="H178" i="5" s="1"/>
  <c r="H179" i="5" s="1"/>
  <c r="H180" i="5" s="1"/>
  <c r="H181" i="5" s="1"/>
  <c r="H182" i="5" s="1"/>
  <c r="H183" i="5" s="1"/>
  <c r="H184" i="5" s="1"/>
  <c r="H185" i="5" s="1"/>
  <c r="H186" i="5" s="1"/>
  <c r="H187" i="5" s="1"/>
  <c r="H188" i="5" s="1"/>
  <c r="H189" i="5" s="1"/>
  <c r="H190" i="5" s="1"/>
  <c r="H191" i="5" s="1"/>
  <c r="H192" i="5" s="1"/>
  <c r="H193" i="5" s="1"/>
  <c r="H194" i="5" s="1"/>
  <c r="H195" i="5" s="1"/>
  <c r="H196" i="5" s="1"/>
  <c r="H197" i="5" s="1"/>
  <c r="H198" i="5" s="1"/>
  <c r="H199" i="5" s="1"/>
  <c r="H200" i="5" s="1"/>
  <c r="H201" i="5" s="1"/>
  <c r="H202" i="5" s="1"/>
  <c r="H203" i="5" s="1"/>
  <c r="H204" i="5" s="1"/>
  <c r="H205" i="5" s="1"/>
  <c r="H206" i="5" s="1"/>
  <c r="H207" i="5" s="1"/>
  <c r="H208" i="5" s="1"/>
  <c r="H209" i="5" s="1"/>
  <c r="H210" i="5" s="1"/>
  <c r="H211" i="5" s="1"/>
  <c r="H212" i="5" s="1"/>
  <c r="H213" i="5" s="1"/>
  <c r="H214" i="5" s="1"/>
  <c r="H215" i="5" s="1"/>
  <c r="H216" i="5" s="1"/>
  <c r="H217" i="5" s="1"/>
  <c r="H218" i="5" s="1"/>
  <c r="H219" i="5" s="1"/>
  <c r="H220" i="5" s="1"/>
  <c r="H221" i="5" s="1"/>
  <c r="H222" i="5" s="1"/>
  <c r="H223" i="5" s="1"/>
  <c r="H224" i="5" s="1"/>
  <c r="H225" i="5" s="1"/>
  <c r="H226" i="5" s="1"/>
  <c r="H227" i="5" s="1"/>
  <c r="H228" i="5" s="1"/>
  <c r="H229" i="5" s="1"/>
  <c r="H230" i="5" s="1"/>
  <c r="H231" i="5" s="1"/>
  <c r="H232" i="5" s="1"/>
  <c r="H233" i="5" s="1"/>
  <c r="H234" i="5" s="1"/>
  <c r="H235" i="5" s="1"/>
  <c r="H236" i="5" s="1"/>
  <c r="H237" i="5" s="1"/>
  <c r="H238" i="5" s="1"/>
  <c r="H239" i="5" s="1"/>
  <c r="H240" i="5" s="1"/>
  <c r="H241" i="5" s="1"/>
  <c r="H242" i="5" s="1"/>
  <c r="H243" i="5" s="1"/>
  <c r="H244" i="5" s="1"/>
  <c r="H245" i="5" s="1"/>
  <c r="H246" i="5" s="1"/>
  <c r="H247" i="5" s="1"/>
  <c r="H248" i="5" s="1"/>
  <c r="H249" i="5" s="1"/>
  <c r="H250" i="5" s="1"/>
  <c r="H251" i="5" s="1"/>
  <c r="H252" i="5" s="1"/>
  <c r="H253" i="5" s="1"/>
  <c r="H254" i="5" s="1"/>
  <c r="H255" i="5" s="1"/>
  <c r="H256" i="5" s="1"/>
  <c r="H257" i="5" s="1"/>
  <c r="H258" i="5" s="1"/>
  <c r="H259" i="5" s="1"/>
  <c r="H260" i="5" s="1"/>
  <c r="H261" i="5" s="1"/>
  <c r="H262" i="5" s="1"/>
  <c r="H263" i="5" s="1"/>
  <c r="H264" i="5" s="1"/>
  <c r="H265" i="5" s="1"/>
  <c r="H266" i="5" s="1"/>
  <c r="H267" i="5" s="1"/>
  <c r="H268" i="5" s="1"/>
  <c r="H269" i="5" s="1"/>
  <c r="H270" i="5" s="1"/>
  <c r="H271" i="5" s="1"/>
  <c r="H272" i="5" s="1"/>
  <c r="H273" i="5" s="1"/>
  <c r="H274" i="5" s="1"/>
  <c r="H275" i="5" s="1"/>
  <c r="H276" i="5" s="1"/>
  <c r="E55" i="5"/>
  <c r="E56" i="5" s="1"/>
  <c r="E57" i="5" s="1"/>
  <c r="E58" i="5" s="1"/>
  <c r="E59" i="5" s="1"/>
  <c r="E60" i="5" s="1"/>
  <c r="E61" i="5" s="1"/>
  <c r="E62" i="5" s="1"/>
  <c r="E63" i="5" s="1"/>
  <c r="E64" i="5" s="1"/>
  <c r="E67" i="5"/>
  <c r="E68" i="5" s="1"/>
  <c r="E69" i="5"/>
  <c r="E70" i="5" s="1"/>
  <c r="E71" i="5" s="1"/>
  <c r="E72" i="5" s="1"/>
  <c r="E73" i="5" s="1"/>
  <c r="E74" i="5" s="1"/>
  <c r="E75" i="5" s="1"/>
  <c r="E76" i="5" s="1"/>
  <c r="E79" i="5"/>
  <c r="E80" i="5" s="1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E92" i="5" s="1"/>
  <c r="E93" i="5" s="1"/>
  <c r="E94" i="5" s="1"/>
  <c r="E95" i="5" s="1"/>
  <c r="E96" i="5" s="1"/>
  <c r="E99" i="5"/>
  <c r="E100" i="5" s="1"/>
  <c r="E101" i="5"/>
  <c r="E102" i="5" s="1"/>
  <c r="E103" i="5" s="1"/>
  <c r="E104" i="5" s="1"/>
  <c r="E105" i="5" s="1"/>
  <c r="E106" i="5" s="1"/>
  <c r="E107" i="5" s="1"/>
  <c r="E108" i="5" s="1"/>
  <c r="E111" i="5"/>
  <c r="E112" i="5" s="1"/>
  <c r="E113" i="5" s="1"/>
  <c r="E114" i="5" s="1"/>
  <c r="E115" i="5" s="1"/>
  <c r="E116" i="5" s="1"/>
  <c r="E117" i="5" s="1"/>
  <c r="E118" i="5" s="1"/>
  <c r="E119" i="5" s="1"/>
  <c r="E120" i="5" s="1"/>
  <c r="E122" i="5"/>
  <c r="E123" i="5" s="1"/>
  <c r="E124" i="5"/>
  <c r="E125" i="5" s="1"/>
  <c r="E126" i="5" s="1"/>
  <c r="E127" i="5" s="1"/>
  <c r="E128" i="5" s="1"/>
  <c r="E129" i="5" s="1"/>
  <c r="E130" i="5" s="1"/>
  <c r="E131" i="5" s="1"/>
  <c r="E132" i="5" s="1"/>
  <c r="E133" i="5" s="1"/>
  <c r="E134" i="5" s="1"/>
  <c r="E135" i="5" s="1"/>
  <c r="E136" i="5" s="1"/>
  <c r="E137" i="5" s="1"/>
  <c r="E138" i="5" s="1"/>
  <c r="E139" i="5" s="1"/>
  <c r="E140" i="5" s="1"/>
  <c r="E141" i="5" s="1"/>
  <c r="E142" i="5" s="1"/>
  <c r="E143" i="5" s="1"/>
  <c r="E144" i="5" s="1"/>
  <c r="E145" i="5" s="1"/>
  <c r="E146" i="5" s="1"/>
  <c r="E147" i="5" s="1"/>
  <c r="E148" i="5" s="1"/>
  <c r="E149" i="5" s="1"/>
  <c r="E150" i="5" s="1"/>
  <c r="E151" i="5" s="1"/>
  <c r="E152" i="5" s="1"/>
  <c r="E153" i="5" s="1"/>
  <c r="E154" i="5" s="1"/>
  <c r="F145" i="5"/>
  <c r="F146" i="5"/>
  <c r="F147" i="5" s="1"/>
  <c r="F148" i="5" s="1"/>
  <c r="F149" i="5" s="1"/>
  <c r="F150" i="5" s="1"/>
  <c r="F151" i="5" s="1"/>
  <c r="F152" i="5" s="1"/>
  <c r="F153" i="5" s="1"/>
  <c r="F154" i="5" s="1"/>
  <c r="F155" i="5" s="1"/>
  <c r="F156" i="5" s="1"/>
  <c r="F157" i="5" s="1"/>
  <c r="F158" i="5" s="1"/>
  <c r="F159" i="5" s="1"/>
  <c r="F160" i="5" s="1"/>
  <c r="F161" i="5" s="1"/>
  <c r="F162" i="5" s="1"/>
  <c r="F163" i="5" s="1"/>
  <c r="F164" i="5" s="1"/>
  <c r="F165" i="5" s="1"/>
  <c r="F166" i="5" s="1"/>
  <c r="F167" i="5" s="1"/>
  <c r="F168" i="5" s="1"/>
  <c r="F169" i="5" s="1"/>
  <c r="F170" i="5" s="1"/>
  <c r="F171" i="5" s="1"/>
  <c r="F172" i="5" s="1"/>
  <c r="F173" i="5" s="1"/>
  <c r="F174" i="5" s="1"/>
  <c r="F175" i="5" s="1"/>
  <c r="F176" i="5" s="1"/>
  <c r="F177" i="5" s="1"/>
  <c r="F178" i="5" s="1"/>
  <c r="F179" i="5" s="1"/>
  <c r="F180" i="5" s="1"/>
  <c r="F181" i="5" s="1"/>
  <c r="F182" i="5" s="1"/>
  <c r="F183" i="5" s="1"/>
  <c r="F184" i="5" s="1"/>
  <c r="F185" i="5" s="1"/>
  <c r="F186" i="5" s="1"/>
  <c r="F187" i="5" s="1"/>
  <c r="F188" i="5" s="1"/>
  <c r="F189" i="5" s="1"/>
  <c r="F190" i="5" s="1"/>
  <c r="F191" i="5" s="1"/>
  <c r="F192" i="5" s="1"/>
  <c r="F193" i="5" s="1"/>
  <c r="F194" i="5" s="1"/>
  <c r="F195" i="5" s="1"/>
  <c r="F196" i="5" s="1"/>
  <c r="F197" i="5" s="1"/>
  <c r="F198" i="5" s="1"/>
  <c r="F199" i="5" s="1"/>
  <c r="F200" i="5" s="1"/>
  <c r="F201" i="5" s="1"/>
  <c r="F202" i="5" s="1"/>
  <c r="F203" i="5" s="1"/>
  <c r="F204" i="5" s="1"/>
  <c r="F205" i="5" s="1"/>
  <c r="F206" i="5" s="1"/>
  <c r="F207" i="5" s="1"/>
  <c r="F208" i="5" s="1"/>
  <c r="F209" i="5" s="1"/>
  <c r="F210" i="5" s="1"/>
  <c r="F211" i="5" s="1"/>
  <c r="F212" i="5" s="1"/>
  <c r="F213" i="5" s="1"/>
  <c r="F214" i="5" s="1"/>
  <c r="F215" i="5" s="1"/>
  <c r="F216" i="5" s="1"/>
  <c r="F217" i="5" s="1"/>
  <c r="F218" i="5" s="1"/>
  <c r="F219" i="5" s="1"/>
  <c r="F220" i="5" s="1"/>
  <c r="F221" i="5" s="1"/>
  <c r="F222" i="5" s="1"/>
  <c r="F223" i="5" s="1"/>
  <c r="F224" i="5" s="1"/>
  <c r="F225" i="5" s="1"/>
  <c r="F226" i="5" s="1"/>
  <c r="F227" i="5" s="1"/>
  <c r="F228" i="5" s="1"/>
  <c r="F229" i="5" s="1"/>
  <c r="F230" i="5" s="1"/>
  <c r="F231" i="5" s="1"/>
  <c r="F232" i="5" s="1"/>
  <c r="F233" i="5" s="1"/>
  <c r="F234" i="5" s="1"/>
  <c r="F235" i="5" s="1"/>
  <c r="F236" i="5" s="1"/>
  <c r="F237" i="5" s="1"/>
  <c r="F238" i="5" s="1"/>
  <c r="F239" i="5" s="1"/>
  <c r="F240" i="5" s="1"/>
  <c r="F241" i="5" s="1"/>
  <c r="F242" i="5" s="1"/>
  <c r="F243" i="5" s="1"/>
  <c r="F244" i="5" s="1"/>
  <c r="F245" i="5" s="1"/>
  <c r="F246" i="5" s="1"/>
  <c r="F247" i="5" s="1"/>
  <c r="F248" i="5" s="1"/>
  <c r="F249" i="5" s="1"/>
  <c r="F250" i="5" s="1"/>
  <c r="F251" i="5" s="1"/>
  <c r="F252" i="5" s="1"/>
  <c r="F253" i="5" s="1"/>
  <c r="F254" i="5" s="1"/>
  <c r="F255" i="5" s="1"/>
  <c r="F256" i="5" s="1"/>
  <c r="F257" i="5" s="1"/>
  <c r="F258" i="5" s="1"/>
  <c r="F259" i="5" s="1"/>
  <c r="F260" i="5" s="1"/>
  <c r="F261" i="5" s="1"/>
  <c r="F262" i="5" s="1"/>
  <c r="F263" i="5" s="1"/>
  <c r="F264" i="5" s="1"/>
  <c r="F265" i="5" s="1"/>
  <c r="F266" i="5" s="1"/>
  <c r="F267" i="5" s="1"/>
  <c r="F268" i="5" s="1"/>
  <c r="F269" i="5" s="1"/>
  <c r="F270" i="5" s="1"/>
  <c r="F271" i="5" s="1"/>
  <c r="F272" i="5" s="1"/>
  <c r="F273" i="5" s="1"/>
  <c r="F274" i="5" s="1"/>
  <c r="F275" i="5" s="1"/>
  <c r="F276" i="5" s="1"/>
  <c r="E157" i="5"/>
  <c r="E158" i="5" s="1"/>
  <c r="E159" i="5" s="1"/>
  <c r="E160" i="5" s="1"/>
  <c r="E161" i="5" s="1"/>
  <c r="E162" i="5" s="1"/>
  <c r="E163" i="5" s="1"/>
  <c r="E164" i="5" s="1"/>
  <c r="E165" i="5" s="1"/>
  <c r="E166" i="5" s="1"/>
  <c r="E169" i="5"/>
  <c r="E170" i="5" s="1"/>
  <c r="E171" i="5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201" i="5"/>
  <c r="E202" i="5" s="1"/>
  <c r="E203" i="5" s="1"/>
  <c r="E204" i="5" s="1"/>
  <c r="E205" i="5" s="1"/>
  <c r="E206" i="5" s="1"/>
  <c r="E207" i="5" s="1"/>
  <c r="E208" i="5" s="1"/>
  <c r="E209" i="5" s="1"/>
  <c r="E210" i="5" s="1"/>
  <c r="E213" i="5"/>
  <c r="E214" i="5"/>
  <c r="E215" i="5" s="1"/>
  <c r="E216" i="5" s="1"/>
  <c r="E217" i="5" s="1"/>
  <c r="E218" i="5" s="1"/>
  <c r="E219" i="5" s="1"/>
  <c r="E220" i="5" s="1"/>
  <c r="E221" i="5" s="1"/>
  <c r="E222" i="5" s="1"/>
  <c r="E223" i="5" s="1"/>
  <c r="E224" i="5" s="1"/>
  <c r="E225" i="5" s="1"/>
  <c r="E226" i="5" s="1"/>
  <c r="E227" i="5" s="1"/>
  <c r="E228" i="5" s="1"/>
  <c r="E229" i="5" s="1"/>
  <c r="E230" i="5" s="1"/>
  <c r="E231" i="5" s="1"/>
  <c r="E232" i="5" s="1"/>
  <c r="E233" i="5" s="1"/>
  <c r="E234" i="5" s="1"/>
  <c r="E235" i="5" s="1"/>
  <c r="E236" i="5" s="1"/>
  <c r="E237" i="5" s="1"/>
  <c r="E238" i="5" s="1"/>
  <c r="E239" i="5" s="1"/>
  <c r="E240" i="5" s="1"/>
  <c r="E241" i="5" s="1"/>
  <c r="E242" i="5" s="1"/>
  <c r="E245" i="5"/>
  <c r="E246" i="5"/>
  <c r="E247" i="5" s="1"/>
  <c r="E248" i="5" s="1"/>
  <c r="E249" i="5" s="1"/>
  <c r="E250" i="5" s="1"/>
  <c r="E251" i="5" s="1"/>
  <c r="E252" i="5" s="1"/>
  <c r="E253" i="5" s="1"/>
  <c r="E254" i="5" s="1"/>
  <c r="E256" i="5"/>
  <c r="E257" i="5"/>
  <c r="E258" i="5" s="1"/>
  <c r="E259" i="5" s="1"/>
  <c r="E260" i="5" s="1"/>
  <c r="E261" i="5" s="1"/>
  <c r="E262" i="5" s="1"/>
  <c r="E263" i="5" s="1"/>
  <c r="E264" i="5" s="1"/>
  <c r="E265" i="5" s="1"/>
  <c r="E266" i="5" s="1"/>
  <c r="E267" i="5" s="1"/>
  <c r="E268" i="5" s="1"/>
  <c r="E269" i="5" s="1"/>
  <c r="E270" i="5" s="1"/>
  <c r="E271" i="5" s="1"/>
  <c r="E272" i="5" s="1"/>
  <c r="E273" i="5" s="1"/>
  <c r="E274" i="5" s="1"/>
  <c r="E275" i="5" s="1"/>
  <c r="E276" i="5" s="1"/>
  <c r="O4" i="4"/>
  <c r="K14" i="4"/>
  <c r="O7" i="4"/>
  <c r="AD14" i="4"/>
  <c r="L467" i="4"/>
  <c r="I467" i="4"/>
  <c r="I468" i="4" s="1"/>
  <c r="H467" i="4"/>
  <c r="L466" i="4"/>
  <c r="K466" i="4"/>
  <c r="G466" i="4"/>
  <c r="E466" i="4"/>
  <c r="K407" i="4"/>
  <c r="I407" i="4"/>
  <c r="L407" i="4" s="1"/>
  <c r="H407" i="4"/>
  <c r="H422" i="4" s="1"/>
  <c r="G407" i="4"/>
  <c r="J407" i="4" s="1"/>
  <c r="L406" i="4"/>
  <c r="J406" i="4"/>
  <c r="I406" i="4"/>
  <c r="I421" i="4" s="1"/>
  <c r="H406" i="4"/>
  <c r="K406" i="4" s="1"/>
  <c r="G406" i="4"/>
  <c r="G421" i="4" s="1"/>
  <c r="K395" i="4"/>
  <c r="I395" i="4"/>
  <c r="I410" i="4" s="1"/>
  <c r="H395" i="4"/>
  <c r="H410" i="4" s="1"/>
  <c r="G395" i="4"/>
  <c r="G410" i="4" s="1"/>
  <c r="L394" i="4"/>
  <c r="J394" i="4"/>
  <c r="I394" i="4"/>
  <c r="I409" i="4" s="1"/>
  <c r="H394" i="4"/>
  <c r="H409" i="4" s="1"/>
  <c r="G394" i="4"/>
  <c r="G409" i="4" s="1"/>
  <c r="L392" i="4"/>
  <c r="K392" i="4"/>
  <c r="J392" i="4"/>
  <c r="L391" i="4"/>
  <c r="K391" i="4"/>
  <c r="J391" i="4"/>
  <c r="K332" i="4"/>
  <c r="I332" i="4"/>
  <c r="I347" i="4" s="1"/>
  <c r="H332" i="4"/>
  <c r="H347" i="4" s="1"/>
  <c r="G332" i="4"/>
  <c r="G347" i="4" s="1"/>
  <c r="L331" i="4"/>
  <c r="J331" i="4"/>
  <c r="I331" i="4"/>
  <c r="I346" i="4" s="1"/>
  <c r="H331" i="4"/>
  <c r="H346" i="4" s="1"/>
  <c r="G331" i="4"/>
  <c r="G346" i="4" s="1"/>
  <c r="K320" i="4"/>
  <c r="I320" i="4"/>
  <c r="I335" i="4" s="1"/>
  <c r="H320" i="4"/>
  <c r="H335" i="4" s="1"/>
  <c r="G320" i="4"/>
  <c r="G335" i="4" s="1"/>
  <c r="L319" i="4"/>
  <c r="J319" i="4"/>
  <c r="I319" i="4"/>
  <c r="I334" i="4" s="1"/>
  <c r="H319" i="4"/>
  <c r="H334" i="4" s="1"/>
  <c r="G319" i="4"/>
  <c r="G334" i="4" s="1"/>
  <c r="L317" i="4"/>
  <c r="K317" i="4"/>
  <c r="J317" i="4"/>
  <c r="L316" i="4"/>
  <c r="K316" i="4"/>
  <c r="J316" i="4"/>
  <c r="K257" i="4"/>
  <c r="I257" i="4"/>
  <c r="I272" i="4" s="1"/>
  <c r="H257" i="4"/>
  <c r="H272" i="4" s="1"/>
  <c r="G257" i="4"/>
  <c r="G272" i="4" s="1"/>
  <c r="J256" i="4"/>
  <c r="I256" i="4"/>
  <c r="H256" i="4"/>
  <c r="G256" i="4"/>
  <c r="K245" i="4"/>
  <c r="I245" i="4"/>
  <c r="I260" i="4" s="1"/>
  <c r="H245" i="4"/>
  <c r="H260" i="4" s="1"/>
  <c r="G245" i="4"/>
  <c r="G260" i="4" s="1"/>
  <c r="L244" i="4"/>
  <c r="J244" i="4"/>
  <c r="I244" i="4"/>
  <c r="I259" i="4" s="1"/>
  <c r="H244" i="4"/>
  <c r="H259" i="4" s="1"/>
  <c r="G244" i="4"/>
  <c r="G259" i="4" s="1"/>
  <c r="L242" i="4"/>
  <c r="K242" i="4"/>
  <c r="J242" i="4"/>
  <c r="L241" i="4"/>
  <c r="K241" i="4"/>
  <c r="J241" i="4"/>
  <c r="I182" i="4"/>
  <c r="I197" i="4" s="1"/>
  <c r="H182" i="4"/>
  <c r="K182" i="4" s="1"/>
  <c r="G182" i="4"/>
  <c r="G197" i="4" s="1"/>
  <c r="L181" i="4"/>
  <c r="J181" i="4"/>
  <c r="I181" i="4"/>
  <c r="I196" i="4" s="1"/>
  <c r="H181" i="4"/>
  <c r="H196" i="4" s="1"/>
  <c r="G181" i="4"/>
  <c r="G196" i="4" s="1"/>
  <c r="K170" i="4"/>
  <c r="I170" i="4"/>
  <c r="I185" i="4" s="1"/>
  <c r="H170" i="4"/>
  <c r="H185" i="4" s="1"/>
  <c r="G170" i="4"/>
  <c r="G185" i="4" s="1"/>
  <c r="L169" i="4"/>
  <c r="J169" i="4"/>
  <c r="I169" i="4"/>
  <c r="I184" i="4" s="1"/>
  <c r="H169" i="4"/>
  <c r="H184" i="4" s="1"/>
  <c r="G169" i="4"/>
  <c r="G184" i="4" s="1"/>
  <c r="L167" i="4"/>
  <c r="K167" i="4"/>
  <c r="J167" i="4"/>
  <c r="L166" i="4"/>
  <c r="K166" i="4"/>
  <c r="J166" i="4"/>
  <c r="L107" i="4"/>
  <c r="J107" i="4"/>
  <c r="I107" i="4"/>
  <c r="I122" i="4" s="1"/>
  <c r="H107" i="4"/>
  <c r="H122" i="4" s="1"/>
  <c r="G107" i="4"/>
  <c r="G122" i="4" s="1"/>
  <c r="K106" i="4"/>
  <c r="I106" i="4"/>
  <c r="I121" i="4" s="1"/>
  <c r="H106" i="4"/>
  <c r="H121" i="4" s="1"/>
  <c r="G106" i="4"/>
  <c r="G121" i="4" s="1"/>
  <c r="L95" i="4"/>
  <c r="J95" i="4"/>
  <c r="I95" i="4"/>
  <c r="I110" i="4" s="1"/>
  <c r="H95" i="4"/>
  <c r="H110" i="4" s="1"/>
  <c r="G95" i="4"/>
  <c r="G110" i="4" s="1"/>
  <c r="K94" i="4"/>
  <c r="I94" i="4"/>
  <c r="I109" i="4" s="1"/>
  <c r="H94" i="4"/>
  <c r="H109" i="4" s="1"/>
  <c r="G94" i="4"/>
  <c r="G109" i="4" s="1"/>
  <c r="L92" i="4"/>
  <c r="K92" i="4"/>
  <c r="J92" i="4"/>
  <c r="L91" i="4"/>
  <c r="K91" i="4"/>
  <c r="J91" i="4"/>
  <c r="L32" i="4"/>
  <c r="J32" i="4"/>
  <c r="I32" i="4"/>
  <c r="I47" i="4" s="1"/>
  <c r="H32" i="4"/>
  <c r="H47" i="4" s="1"/>
  <c r="G32" i="4"/>
  <c r="G47" i="4" s="1"/>
  <c r="K31" i="4"/>
  <c r="I31" i="4"/>
  <c r="I46" i="4" s="1"/>
  <c r="H31" i="4"/>
  <c r="H46" i="4" s="1"/>
  <c r="G31" i="4"/>
  <c r="G46" i="4" s="1"/>
  <c r="L20" i="4"/>
  <c r="J20" i="4"/>
  <c r="I20" i="4"/>
  <c r="I35" i="4" s="1"/>
  <c r="H20" i="4"/>
  <c r="H35" i="4" s="1"/>
  <c r="G20" i="4"/>
  <c r="G35" i="4" s="1"/>
  <c r="K19" i="4"/>
  <c r="I19" i="4"/>
  <c r="I34" i="4" s="1"/>
  <c r="H19" i="4"/>
  <c r="H34" i="4" s="1"/>
  <c r="G19" i="4"/>
  <c r="G34" i="4" s="1"/>
  <c r="L17" i="4"/>
  <c r="K17" i="4"/>
  <c r="J17" i="4"/>
  <c r="L16" i="4"/>
  <c r="K16" i="4"/>
  <c r="J16" i="4"/>
  <c r="N12" i="4"/>
  <c r="O11" i="4"/>
  <c r="Q10" i="4"/>
  <c r="Q9" i="4"/>
  <c r="P10" i="4" s="1"/>
  <c r="P9" i="4"/>
  <c r="N12" i="1"/>
  <c r="H467" i="1"/>
  <c r="H468" i="1" s="1"/>
  <c r="H469" i="1" s="1"/>
  <c r="H470" i="1" s="1"/>
  <c r="H471" i="1" s="1"/>
  <c r="H472" i="1" s="1"/>
  <c r="H473" i="1" s="1"/>
  <c r="H474" i="1" s="1"/>
  <c r="H475" i="1" s="1"/>
  <c r="G466" i="1"/>
  <c r="J466" i="1" s="1"/>
  <c r="L466" i="1"/>
  <c r="K466" i="1"/>
  <c r="L392" i="1"/>
  <c r="J392" i="1"/>
  <c r="K392" i="1"/>
  <c r="L391" i="1"/>
  <c r="J391" i="1"/>
  <c r="K391" i="1"/>
  <c r="L317" i="1"/>
  <c r="J317" i="1"/>
  <c r="K317" i="1"/>
  <c r="L316" i="1"/>
  <c r="J316" i="1"/>
  <c r="K316" i="1"/>
  <c r="L242" i="1"/>
  <c r="J242" i="1"/>
  <c r="K242" i="1"/>
  <c r="L241" i="1"/>
  <c r="J241" i="1"/>
  <c r="K241" i="1"/>
  <c r="L167" i="1"/>
  <c r="J167" i="1"/>
  <c r="K167" i="1"/>
  <c r="L166" i="1"/>
  <c r="J166" i="1"/>
  <c r="K166" i="1"/>
  <c r="L92" i="1"/>
  <c r="J92" i="1"/>
  <c r="K92" i="1"/>
  <c r="L91" i="1"/>
  <c r="J91" i="1"/>
  <c r="K91" i="1"/>
  <c r="L17" i="1"/>
  <c r="J17" i="1"/>
  <c r="K17" i="1"/>
  <c r="F6" i="5" l="1"/>
  <c r="H6" i="5"/>
  <c r="E6" i="5"/>
  <c r="G6" i="5"/>
  <c r="G4" i="5" s="1"/>
  <c r="K34" i="4"/>
  <c r="H49" i="4"/>
  <c r="H50" i="4"/>
  <c r="K35" i="4"/>
  <c r="G61" i="4"/>
  <c r="J46" i="4"/>
  <c r="I61" i="4"/>
  <c r="L46" i="4"/>
  <c r="J47" i="4"/>
  <c r="G62" i="4"/>
  <c r="L47" i="4"/>
  <c r="I62" i="4"/>
  <c r="K109" i="4"/>
  <c r="H124" i="4"/>
  <c r="H125" i="4"/>
  <c r="K110" i="4"/>
  <c r="G136" i="4"/>
  <c r="J121" i="4"/>
  <c r="I136" i="4"/>
  <c r="L121" i="4"/>
  <c r="J122" i="4"/>
  <c r="G137" i="4"/>
  <c r="L122" i="4"/>
  <c r="I137" i="4"/>
  <c r="G49" i="4"/>
  <c r="J34" i="4"/>
  <c r="I49" i="4"/>
  <c r="L34" i="4"/>
  <c r="J35" i="4"/>
  <c r="G50" i="4"/>
  <c r="L35" i="4"/>
  <c r="I50" i="4"/>
  <c r="K46" i="4"/>
  <c r="H61" i="4"/>
  <c r="H62" i="4"/>
  <c r="K47" i="4"/>
  <c r="G124" i="4"/>
  <c r="J109" i="4"/>
  <c r="I124" i="4"/>
  <c r="L109" i="4"/>
  <c r="J110" i="4"/>
  <c r="G125" i="4"/>
  <c r="L110" i="4"/>
  <c r="I125" i="4"/>
  <c r="K121" i="4"/>
  <c r="H136" i="4"/>
  <c r="H137" i="4"/>
  <c r="K122" i="4"/>
  <c r="J19" i="4"/>
  <c r="L19" i="4"/>
  <c r="K20" i="4"/>
  <c r="H22" i="4"/>
  <c r="G23" i="4"/>
  <c r="I23" i="4"/>
  <c r="J31" i="4"/>
  <c r="L31" i="4"/>
  <c r="K32" i="4"/>
  <c r="J94" i="4"/>
  <c r="L94" i="4"/>
  <c r="K95" i="4"/>
  <c r="H97" i="4"/>
  <c r="G98" i="4"/>
  <c r="I98" i="4"/>
  <c r="J106" i="4"/>
  <c r="L106" i="4"/>
  <c r="K107" i="4"/>
  <c r="H199" i="4"/>
  <c r="K184" i="4"/>
  <c r="G200" i="4"/>
  <c r="J185" i="4"/>
  <c r="I200" i="4"/>
  <c r="L185" i="4"/>
  <c r="J196" i="4"/>
  <c r="G211" i="4"/>
  <c r="L196" i="4"/>
  <c r="I211" i="4"/>
  <c r="G22" i="4"/>
  <c r="I22" i="4"/>
  <c r="H23" i="4"/>
  <c r="G97" i="4"/>
  <c r="I97" i="4"/>
  <c r="H98" i="4"/>
  <c r="J184" i="4"/>
  <c r="G199" i="4"/>
  <c r="L184" i="4"/>
  <c r="I199" i="4"/>
  <c r="K185" i="4"/>
  <c r="H200" i="4"/>
  <c r="H211" i="4"/>
  <c r="K196" i="4"/>
  <c r="G212" i="4"/>
  <c r="J197" i="4"/>
  <c r="I212" i="4"/>
  <c r="L197" i="4"/>
  <c r="K169" i="4"/>
  <c r="J170" i="4"/>
  <c r="L170" i="4"/>
  <c r="G172" i="4"/>
  <c r="I172" i="4"/>
  <c r="H173" i="4"/>
  <c r="K181" i="4"/>
  <c r="J182" i="4"/>
  <c r="L182" i="4"/>
  <c r="H197" i="4"/>
  <c r="J259" i="4"/>
  <c r="G274" i="4"/>
  <c r="L259" i="4"/>
  <c r="I274" i="4"/>
  <c r="K244" i="4"/>
  <c r="K260" i="4"/>
  <c r="H275" i="4"/>
  <c r="J245" i="4"/>
  <c r="L245" i="4"/>
  <c r="G247" i="4"/>
  <c r="I247" i="4"/>
  <c r="H248" i="4"/>
  <c r="G271" i="4"/>
  <c r="I271" i="4"/>
  <c r="L256" i="4"/>
  <c r="K272" i="4"/>
  <c r="H287" i="4"/>
  <c r="H349" i="4"/>
  <c r="K334" i="4"/>
  <c r="G350" i="4"/>
  <c r="J335" i="4"/>
  <c r="I350" i="4"/>
  <c r="L335" i="4"/>
  <c r="G361" i="4"/>
  <c r="J346" i="4"/>
  <c r="I361" i="4"/>
  <c r="L346" i="4"/>
  <c r="H362" i="4"/>
  <c r="K347" i="4"/>
  <c r="H172" i="4"/>
  <c r="G173" i="4"/>
  <c r="I173" i="4"/>
  <c r="H274" i="4"/>
  <c r="K259" i="4"/>
  <c r="G275" i="4"/>
  <c r="J260" i="4"/>
  <c r="I275" i="4"/>
  <c r="L260" i="4"/>
  <c r="H247" i="4"/>
  <c r="G248" i="4"/>
  <c r="I248" i="4"/>
  <c r="H271" i="4"/>
  <c r="K256" i="4"/>
  <c r="G287" i="4"/>
  <c r="J272" i="4"/>
  <c r="I287" i="4"/>
  <c r="L272" i="4"/>
  <c r="J334" i="4"/>
  <c r="G349" i="4"/>
  <c r="L334" i="4"/>
  <c r="I349" i="4"/>
  <c r="K335" i="4"/>
  <c r="H350" i="4"/>
  <c r="H361" i="4"/>
  <c r="K346" i="4"/>
  <c r="G362" i="4"/>
  <c r="J347" i="4"/>
  <c r="I362" i="4"/>
  <c r="L347" i="4"/>
  <c r="J257" i="4"/>
  <c r="L257" i="4"/>
  <c r="K319" i="4"/>
  <c r="J320" i="4"/>
  <c r="L320" i="4"/>
  <c r="G322" i="4"/>
  <c r="I322" i="4"/>
  <c r="H323" i="4"/>
  <c r="K331" i="4"/>
  <c r="J332" i="4"/>
  <c r="L332" i="4"/>
  <c r="H322" i="4"/>
  <c r="G323" i="4"/>
  <c r="I323" i="4"/>
  <c r="G424" i="4"/>
  <c r="J409" i="4"/>
  <c r="I424" i="4"/>
  <c r="L409" i="4"/>
  <c r="K394" i="4"/>
  <c r="H425" i="4"/>
  <c r="K410" i="4"/>
  <c r="J395" i="4"/>
  <c r="L395" i="4"/>
  <c r="G397" i="4"/>
  <c r="I397" i="4"/>
  <c r="H398" i="4"/>
  <c r="G436" i="4"/>
  <c r="J421" i="4"/>
  <c r="I436" i="4"/>
  <c r="L421" i="4"/>
  <c r="H437" i="4"/>
  <c r="K422" i="4"/>
  <c r="K409" i="4"/>
  <c r="H424" i="4"/>
  <c r="J410" i="4"/>
  <c r="G425" i="4"/>
  <c r="L410" i="4"/>
  <c r="I425" i="4"/>
  <c r="H397" i="4"/>
  <c r="G398" i="4"/>
  <c r="I398" i="4"/>
  <c r="H421" i="4"/>
  <c r="G422" i="4"/>
  <c r="I422" i="4"/>
  <c r="I469" i="4"/>
  <c r="L468" i="4"/>
  <c r="J466" i="4"/>
  <c r="G467" i="4"/>
  <c r="K467" i="4"/>
  <c r="H468" i="4"/>
  <c r="O8" i="4"/>
  <c r="K467" i="1"/>
  <c r="I467" i="1"/>
  <c r="G467" i="1" s="1"/>
  <c r="E466" i="1"/>
  <c r="L16" i="1"/>
  <c r="J16" i="1"/>
  <c r="K16" i="1"/>
  <c r="I407" i="1"/>
  <c r="G407" i="1"/>
  <c r="H407" i="1"/>
  <c r="I406" i="1"/>
  <c r="H406" i="1"/>
  <c r="G406" i="1"/>
  <c r="I395" i="1"/>
  <c r="G395" i="1"/>
  <c r="I394" i="1"/>
  <c r="L394" i="1" s="1"/>
  <c r="G394" i="1"/>
  <c r="H395" i="1"/>
  <c r="H394" i="1"/>
  <c r="I332" i="1"/>
  <c r="G332" i="1"/>
  <c r="H332" i="1"/>
  <c r="H331" i="1"/>
  <c r="I331" i="1"/>
  <c r="G331" i="1"/>
  <c r="I320" i="1"/>
  <c r="G320" i="1"/>
  <c r="H320" i="1"/>
  <c r="H319" i="1"/>
  <c r="G319" i="1"/>
  <c r="I319" i="1"/>
  <c r="I257" i="1"/>
  <c r="G257" i="1"/>
  <c r="H257" i="1"/>
  <c r="I256" i="1"/>
  <c r="G256" i="1"/>
  <c r="H256" i="1"/>
  <c r="G245" i="1"/>
  <c r="J245" i="1" s="1"/>
  <c r="H245" i="1"/>
  <c r="G244" i="1"/>
  <c r="H244" i="1"/>
  <c r="I245" i="1"/>
  <c r="I244" i="1"/>
  <c r="I182" i="1"/>
  <c r="G182" i="1"/>
  <c r="H182" i="1"/>
  <c r="I181" i="1"/>
  <c r="G181" i="1"/>
  <c r="H181" i="1"/>
  <c r="H170" i="1"/>
  <c r="H169" i="1"/>
  <c r="I170" i="1"/>
  <c r="I169" i="1"/>
  <c r="G170" i="1"/>
  <c r="G169" i="1"/>
  <c r="J169" i="1" s="1"/>
  <c r="I107" i="1"/>
  <c r="G107" i="1"/>
  <c r="H107" i="1"/>
  <c r="G106" i="1"/>
  <c r="H106" i="1"/>
  <c r="I106" i="1"/>
  <c r="H95" i="1"/>
  <c r="H94" i="1"/>
  <c r="I95" i="1"/>
  <c r="I94" i="1"/>
  <c r="G95" i="1"/>
  <c r="G94" i="1"/>
  <c r="J94" i="1" s="1"/>
  <c r="I32" i="1"/>
  <c r="G32" i="1"/>
  <c r="H32" i="1"/>
  <c r="G31" i="1"/>
  <c r="H31" i="1"/>
  <c r="I31" i="1"/>
  <c r="I20" i="1"/>
  <c r="G20" i="1"/>
  <c r="I19" i="1"/>
  <c r="G19" i="1"/>
  <c r="H20" i="1"/>
  <c r="H19" i="1"/>
  <c r="E4" i="5" l="1"/>
  <c r="F4" i="5"/>
  <c r="H469" i="4"/>
  <c r="K468" i="4"/>
  <c r="G468" i="4"/>
  <c r="J422" i="4"/>
  <c r="G437" i="4"/>
  <c r="G413" i="4"/>
  <c r="G401" i="4"/>
  <c r="J398" i="4"/>
  <c r="J425" i="4"/>
  <c r="G440" i="4"/>
  <c r="K424" i="4"/>
  <c r="H439" i="4"/>
  <c r="H452" i="4"/>
  <c r="K437" i="4"/>
  <c r="G451" i="4"/>
  <c r="J436" i="4"/>
  <c r="I412" i="4"/>
  <c r="L397" i="4"/>
  <c r="I400" i="4"/>
  <c r="G439" i="4"/>
  <c r="J424" i="4"/>
  <c r="G338" i="4"/>
  <c r="G326" i="4"/>
  <c r="J323" i="4"/>
  <c r="K323" i="4"/>
  <c r="H338" i="4"/>
  <c r="H326" i="4"/>
  <c r="J322" i="4"/>
  <c r="G337" i="4"/>
  <c r="G325" i="4"/>
  <c r="I377" i="4"/>
  <c r="L362" i="4"/>
  <c r="H376" i="4"/>
  <c r="K361" i="4"/>
  <c r="H365" i="4"/>
  <c r="K350" i="4"/>
  <c r="G364" i="4"/>
  <c r="J349" i="4"/>
  <c r="G302" i="4"/>
  <c r="J287" i="4"/>
  <c r="I263" i="4"/>
  <c r="I251" i="4"/>
  <c r="L248" i="4"/>
  <c r="H262" i="4"/>
  <c r="H250" i="4"/>
  <c r="K247" i="4"/>
  <c r="G290" i="4"/>
  <c r="J275" i="4"/>
  <c r="H289" i="4"/>
  <c r="K274" i="4"/>
  <c r="I188" i="4"/>
  <c r="I176" i="4"/>
  <c r="L173" i="4"/>
  <c r="H187" i="4"/>
  <c r="H175" i="4"/>
  <c r="K172" i="4"/>
  <c r="K362" i="4"/>
  <c r="H377" i="4"/>
  <c r="J361" i="4"/>
  <c r="G376" i="4"/>
  <c r="G365" i="4"/>
  <c r="J350" i="4"/>
  <c r="K287" i="4"/>
  <c r="H302" i="4"/>
  <c r="L271" i="4"/>
  <c r="I286" i="4"/>
  <c r="J271" i="4"/>
  <c r="G286" i="4"/>
  <c r="I262" i="4"/>
  <c r="L247" i="4"/>
  <c r="I250" i="4"/>
  <c r="K275" i="4"/>
  <c r="H290" i="4"/>
  <c r="L274" i="4"/>
  <c r="I289" i="4"/>
  <c r="K173" i="4"/>
  <c r="H188" i="4"/>
  <c r="H176" i="4"/>
  <c r="J172" i="4"/>
  <c r="G187" i="4"/>
  <c r="G175" i="4"/>
  <c r="I227" i="4"/>
  <c r="L212" i="4"/>
  <c r="H226" i="4"/>
  <c r="K211" i="4"/>
  <c r="K200" i="4"/>
  <c r="H215" i="4"/>
  <c r="J199" i="4"/>
  <c r="G214" i="4"/>
  <c r="H113" i="4"/>
  <c r="H101" i="4"/>
  <c r="K98" i="4"/>
  <c r="G112" i="4"/>
  <c r="G100" i="4"/>
  <c r="J97" i="4"/>
  <c r="I37" i="4"/>
  <c r="I25" i="4"/>
  <c r="L22" i="4"/>
  <c r="J211" i="4"/>
  <c r="G226" i="4"/>
  <c r="I215" i="4"/>
  <c r="L200" i="4"/>
  <c r="H214" i="4"/>
  <c r="K199" i="4"/>
  <c r="L98" i="4"/>
  <c r="I113" i="4"/>
  <c r="I101" i="4"/>
  <c r="K97" i="4"/>
  <c r="H112" i="4"/>
  <c r="H100" i="4"/>
  <c r="J23" i="4"/>
  <c r="G38" i="4"/>
  <c r="G26" i="4"/>
  <c r="H152" i="4"/>
  <c r="K137" i="4"/>
  <c r="K136" i="4"/>
  <c r="H151" i="4"/>
  <c r="J125" i="4"/>
  <c r="G140" i="4"/>
  <c r="I139" i="4"/>
  <c r="L124" i="4"/>
  <c r="H77" i="4"/>
  <c r="K62" i="4"/>
  <c r="K61" i="4"/>
  <c r="H76" i="4"/>
  <c r="J50" i="4"/>
  <c r="G65" i="4"/>
  <c r="I64" i="4"/>
  <c r="L49" i="4"/>
  <c r="J137" i="4"/>
  <c r="G152" i="4"/>
  <c r="I151" i="4"/>
  <c r="L136" i="4"/>
  <c r="H140" i="4"/>
  <c r="K125" i="4"/>
  <c r="K124" i="4"/>
  <c r="H139" i="4"/>
  <c r="J62" i="4"/>
  <c r="G77" i="4"/>
  <c r="I76" i="4"/>
  <c r="L61" i="4"/>
  <c r="H65" i="4"/>
  <c r="K50" i="4"/>
  <c r="K49" i="4"/>
  <c r="H64" i="4"/>
  <c r="R6" i="4"/>
  <c r="P8" i="4" s="1"/>
  <c r="P6" i="4"/>
  <c r="R8" i="4" s="1"/>
  <c r="J467" i="4"/>
  <c r="I470" i="4"/>
  <c r="L469" i="4"/>
  <c r="G469" i="4"/>
  <c r="L422" i="4"/>
  <c r="I437" i="4"/>
  <c r="K421" i="4"/>
  <c r="H436" i="4"/>
  <c r="I413" i="4"/>
  <c r="I401" i="4"/>
  <c r="L398" i="4"/>
  <c r="H412" i="4"/>
  <c r="H400" i="4"/>
  <c r="K397" i="4"/>
  <c r="L425" i="4"/>
  <c r="I440" i="4"/>
  <c r="I451" i="4"/>
  <c r="L436" i="4"/>
  <c r="H413" i="4"/>
  <c r="K398" i="4"/>
  <c r="H401" i="4"/>
  <c r="G412" i="4"/>
  <c r="J397" i="4"/>
  <c r="G400" i="4"/>
  <c r="H440" i="4"/>
  <c r="K425" i="4"/>
  <c r="I439" i="4"/>
  <c r="L424" i="4"/>
  <c r="I338" i="4"/>
  <c r="I326" i="4"/>
  <c r="L323" i="4"/>
  <c r="H337" i="4"/>
  <c r="H325" i="4"/>
  <c r="K322" i="4"/>
  <c r="L322" i="4"/>
  <c r="I337" i="4"/>
  <c r="I325" i="4"/>
  <c r="G377" i="4"/>
  <c r="J362" i="4"/>
  <c r="I364" i="4"/>
  <c r="L349" i="4"/>
  <c r="I302" i="4"/>
  <c r="L287" i="4"/>
  <c r="H286" i="4"/>
  <c r="K271" i="4"/>
  <c r="G263" i="4"/>
  <c r="G251" i="4"/>
  <c r="J248" i="4"/>
  <c r="I290" i="4"/>
  <c r="L275" i="4"/>
  <c r="G188" i="4"/>
  <c r="G176" i="4"/>
  <c r="J173" i="4"/>
  <c r="L361" i="4"/>
  <c r="I376" i="4"/>
  <c r="I365" i="4"/>
  <c r="L350" i="4"/>
  <c r="H364" i="4"/>
  <c r="K349" i="4"/>
  <c r="H263" i="4"/>
  <c r="K248" i="4"/>
  <c r="H251" i="4"/>
  <c r="G262" i="4"/>
  <c r="J247" i="4"/>
  <c r="G250" i="4"/>
  <c r="J274" i="4"/>
  <c r="G289" i="4"/>
  <c r="K197" i="4"/>
  <c r="H212" i="4"/>
  <c r="L172" i="4"/>
  <c r="I187" i="4"/>
  <c r="I175" i="4"/>
  <c r="G227" i="4"/>
  <c r="J212" i="4"/>
  <c r="L199" i="4"/>
  <c r="I214" i="4"/>
  <c r="I112" i="4"/>
  <c r="I100" i="4"/>
  <c r="L97" i="4"/>
  <c r="H38" i="4"/>
  <c r="H26" i="4"/>
  <c r="K23" i="4"/>
  <c r="G37" i="4"/>
  <c r="G25" i="4"/>
  <c r="J22" i="4"/>
  <c r="L211" i="4"/>
  <c r="I226" i="4"/>
  <c r="G215" i="4"/>
  <c r="J200" i="4"/>
  <c r="J98" i="4"/>
  <c r="G113" i="4"/>
  <c r="G101" i="4"/>
  <c r="L23" i="4"/>
  <c r="I38" i="4"/>
  <c r="I26" i="4"/>
  <c r="K22" i="4"/>
  <c r="H37" i="4"/>
  <c r="H25" i="4"/>
  <c r="L125" i="4"/>
  <c r="I140" i="4"/>
  <c r="G139" i="4"/>
  <c r="J124" i="4"/>
  <c r="L50" i="4"/>
  <c r="I65" i="4"/>
  <c r="G64" i="4"/>
  <c r="J49" i="4"/>
  <c r="L137" i="4"/>
  <c r="I152" i="4"/>
  <c r="G151" i="4"/>
  <c r="J136" i="4"/>
  <c r="L62" i="4"/>
  <c r="I77" i="4"/>
  <c r="G76" i="4"/>
  <c r="J61" i="4"/>
  <c r="D1" i="3"/>
  <c r="E1" i="3"/>
  <c r="F1" i="3"/>
  <c r="O7" i="1"/>
  <c r="O8" i="1" s="1"/>
  <c r="H34" i="1"/>
  <c r="K19" i="1"/>
  <c r="G22" i="1"/>
  <c r="J19" i="1"/>
  <c r="G35" i="1"/>
  <c r="J20" i="1"/>
  <c r="I46" i="1"/>
  <c r="L31" i="1"/>
  <c r="G46" i="1"/>
  <c r="J31" i="1"/>
  <c r="G47" i="1"/>
  <c r="J32" i="1"/>
  <c r="I109" i="1"/>
  <c r="L94" i="1"/>
  <c r="H97" i="1"/>
  <c r="K97" i="1" s="1"/>
  <c r="K94" i="1"/>
  <c r="G121" i="1"/>
  <c r="J106" i="1"/>
  <c r="H184" i="1"/>
  <c r="K169" i="1"/>
  <c r="I196" i="1"/>
  <c r="L181" i="1"/>
  <c r="I259" i="1"/>
  <c r="L244" i="1"/>
  <c r="I271" i="1"/>
  <c r="L256" i="1"/>
  <c r="H35" i="1"/>
  <c r="K20" i="1"/>
  <c r="I34" i="1"/>
  <c r="L19" i="1"/>
  <c r="I35" i="1"/>
  <c r="L20" i="1"/>
  <c r="H46" i="1"/>
  <c r="K31" i="1"/>
  <c r="H47" i="1"/>
  <c r="K32" i="1"/>
  <c r="I47" i="1"/>
  <c r="L32" i="1"/>
  <c r="G98" i="1"/>
  <c r="J98" i="1" s="1"/>
  <c r="J95" i="1"/>
  <c r="I110" i="1"/>
  <c r="L95" i="1"/>
  <c r="H110" i="1"/>
  <c r="K95" i="1"/>
  <c r="H121" i="1"/>
  <c r="K106" i="1"/>
  <c r="H122" i="1"/>
  <c r="K107" i="1"/>
  <c r="I122" i="1"/>
  <c r="L107" i="1"/>
  <c r="G185" i="1"/>
  <c r="J170" i="1"/>
  <c r="I185" i="1"/>
  <c r="L170" i="1"/>
  <c r="H173" i="1"/>
  <c r="K173" i="1" s="1"/>
  <c r="K170" i="1"/>
  <c r="G196" i="1"/>
  <c r="J181" i="1"/>
  <c r="H197" i="1"/>
  <c r="K182" i="1"/>
  <c r="I197" i="1"/>
  <c r="L182" i="1"/>
  <c r="I260" i="1"/>
  <c r="L245" i="1"/>
  <c r="G259" i="1"/>
  <c r="J244" i="1"/>
  <c r="G271" i="1"/>
  <c r="J256" i="1"/>
  <c r="H272" i="1"/>
  <c r="K257" i="1"/>
  <c r="I272" i="1"/>
  <c r="L257" i="1"/>
  <c r="G334" i="1"/>
  <c r="J319" i="1"/>
  <c r="H323" i="1"/>
  <c r="K323" i="1" s="1"/>
  <c r="K320" i="1"/>
  <c r="I335" i="1"/>
  <c r="L320" i="1"/>
  <c r="I346" i="1"/>
  <c r="L331" i="1"/>
  <c r="H347" i="1"/>
  <c r="K332" i="1"/>
  <c r="I347" i="1"/>
  <c r="L332" i="1"/>
  <c r="H398" i="1"/>
  <c r="K395" i="1"/>
  <c r="I410" i="1"/>
  <c r="L395" i="1"/>
  <c r="H421" i="1"/>
  <c r="K406" i="1"/>
  <c r="H422" i="1"/>
  <c r="K407" i="1"/>
  <c r="I422" i="1"/>
  <c r="L407" i="1"/>
  <c r="I121" i="1"/>
  <c r="L106" i="1"/>
  <c r="G122" i="1"/>
  <c r="J107" i="1"/>
  <c r="I184" i="1"/>
  <c r="L169" i="1"/>
  <c r="H196" i="1"/>
  <c r="K181" i="1"/>
  <c r="G197" i="1"/>
  <c r="J182" i="1"/>
  <c r="H259" i="1"/>
  <c r="K244" i="1"/>
  <c r="H260" i="1"/>
  <c r="K245" i="1"/>
  <c r="H271" i="1"/>
  <c r="K256" i="1"/>
  <c r="G272" i="1"/>
  <c r="J257" i="1"/>
  <c r="I334" i="1"/>
  <c r="L319" i="1"/>
  <c r="H334" i="1"/>
  <c r="K319" i="1"/>
  <c r="G335" i="1"/>
  <c r="J320" i="1"/>
  <c r="G346" i="1"/>
  <c r="J331" i="1"/>
  <c r="H346" i="1"/>
  <c r="K331" i="1"/>
  <c r="G347" i="1"/>
  <c r="J332" i="1"/>
  <c r="H409" i="1"/>
  <c r="K394" i="1"/>
  <c r="G409" i="1"/>
  <c r="J394" i="1"/>
  <c r="G410" i="1"/>
  <c r="J395" i="1"/>
  <c r="G421" i="1"/>
  <c r="J406" i="1"/>
  <c r="I421" i="1"/>
  <c r="L406" i="1"/>
  <c r="G422" i="1"/>
  <c r="J407" i="1"/>
  <c r="J467" i="1"/>
  <c r="L467" i="1"/>
  <c r="I468" i="1"/>
  <c r="K468" i="1"/>
  <c r="I22" i="1"/>
  <c r="G322" i="1"/>
  <c r="H248" i="1"/>
  <c r="G110" i="1"/>
  <c r="H335" i="1"/>
  <c r="H401" i="1"/>
  <c r="G113" i="1"/>
  <c r="G101" i="1"/>
  <c r="H22" i="1"/>
  <c r="G34" i="1"/>
  <c r="I97" i="1"/>
  <c r="I172" i="1"/>
  <c r="H251" i="1"/>
  <c r="G397" i="1"/>
  <c r="H109" i="1"/>
  <c r="G173" i="1"/>
  <c r="J173" i="1" s="1"/>
  <c r="H185" i="1"/>
  <c r="G247" i="1"/>
  <c r="J247" i="1" s="1"/>
  <c r="I248" i="1"/>
  <c r="I323" i="1"/>
  <c r="I398" i="1"/>
  <c r="L398" i="1" s="1"/>
  <c r="H410" i="1"/>
  <c r="H112" i="1"/>
  <c r="H100" i="1"/>
  <c r="K100" i="1" s="1"/>
  <c r="H23" i="1"/>
  <c r="K23" i="1" s="1"/>
  <c r="I23" i="1"/>
  <c r="L23" i="1" s="1"/>
  <c r="G25" i="1"/>
  <c r="J25" i="1" s="1"/>
  <c r="I112" i="1"/>
  <c r="H188" i="1"/>
  <c r="H176" i="1"/>
  <c r="K176" i="1" s="1"/>
  <c r="H266" i="1"/>
  <c r="H338" i="1"/>
  <c r="H326" i="1"/>
  <c r="K326" i="1" s="1"/>
  <c r="G23" i="1"/>
  <c r="J23" i="1" s="1"/>
  <c r="H25" i="1"/>
  <c r="K25" i="1" s="1"/>
  <c r="I25" i="1"/>
  <c r="L25" i="1" s="1"/>
  <c r="G109" i="1"/>
  <c r="G97" i="1"/>
  <c r="J97" i="1" s="1"/>
  <c r="G184" i="1"/>
  <c r="G172" i="1"/>
  <c r="J172" i="1" s="1"/>
  <c r="H172" i="1"/>
  <c r="K172" i="1" s="1"/>
  <c r="I263" i="1"/>
  <c r="G337" i="1"/>
  <c r="H98" i="1"/>
  <c r="K98" i="1" s="1"/>
  <c r="I98" i="1"/>
  <c r="L98" i="1" s="1"/>
  <c r="I173" i="1"/>
  <c r="L173" i="1" s="1"/>
  <c r="G260" i="1"/>
  <c r="G248" i="1"/>
  <c r="J248" i="1" s="1"/>
  <c r="H247" i="1"/>
  <c r="K247" i="1" s="1"/>
  <c r="I247" i="1"/>
  <c r="L247" i="1" s="1"/>
  <c r="H322" i="1"/>
  <c r="K322" i="1" s="1"/>
  <c r="I322" i="1"/>
  <c r="L322" i="1" s="1"/>
  <c r="G323" i="1"/>
  <c r="J323" i="1" s="1"/>
  <c r="I409" i="1"/>
  <c r="I397" i="1"/>
  <c r="L397" i="1" s="1"/>
  <c r="H397" i="1"/>
  <c r="K397" i="1" s="1"/>
  <c r="G398" i="1"/>
  <c r="J398" i="1" s="1"/>
  <c r="O11" i="1"/>
  <c r="H4" i="5" l="1"/>
  <c r="J1" i="5"/>
  <c r="L1" i="5"/>
  <c r="K1" i="5"/>
  <c r="N14" i="4"/>
  <c r="M200" i="4" s="1"/>
  <c r="O91" i="4"/>
  <c r="N347" i="4"/>
  <c r="N317" i="4"/>
  <c r="M331" i="4"/>
  <c r="O320" i="4"/>
  <c r="O394" i="4"/>
  <c r="N394" i="4"/>
  <c r="O407" i="4"/>
  <c r="N466" i="4"/>
  <c r="J76" i="4"/>
  <c r="M76" i="4" s="1"/>
  <c r="L77" i="4"/>
  <c r="O77" i="4"/>
  <c r="J151" i="4"/>
  <c r="M151" i="4" s="1"/>
  <c r="L152" i="4"/>
  <c r="O152" i="4"/>
  <c r="G79" i="4"/>
  <c r="M64" i="4"/>
  <c r="J64" i="4"/>
  <c r="L65" i="4"/>
  <c r="I80" i="4"/>
  <c r="O65" i="4"/>
  <c r="G154" i="4"/>
  <c r="M139" i="4"/>
  <c r="J139" i="4"/>
  <c r="L140" i="4"/>
  <c r="I155" i="4"/>
  <c r="O140" i="4"/>
  <c r="K37" i="4"/>
  <c r="H52" i="4"/>
  <c r="N37" i="4"/>
  <c r="L38" i="4"/>
  <c r="I53" i="4"/>
  <c r="O38" i="4"/>
  <c r="J113" i="4"/>
  <c r="G128" i="4"/>
  <c r="M113" i="4"/>
  <c r="G230" i="4"/>
  <c r="M215" i="4"/>
  <c r="J215" i="4"/>
  <c r="L226" i="4"/>
  <c r="O226" i="4" s="1"/>
  <c r="G40" i="4"/>
  <c r="G28" i="4"/>
  <c r="M25" i="4"/>
  <c r="J25" i="4"/>
  <c r="H41" i="4"/>
  <c r="H29" i="4"/>
  <c r="N26" i="4"/>
  <c r="K26" i="4"/>
  <c r="I115" i="4"/>
  <c r="I103" i="4"/>
  <c r="O100" i="4"/>
  <c r="L100" i="4"/>
  <c r="O199" i="4"/>
  <c r="O172" i="4"/>
  <c r="L187" i="4"/>
  <c r="I202" i="4"/>
  <c r="N197" i="4"/>
  <c r="J289" i="4"/>
  <c r="G304" i="4"/>
  <c r="M247" i="4"/>
  <c r="H379" i="4"/>
  <c r="K364" i="4"/>
  <c r="N364" i="4" s="1"/>
  <c r="O361" i="4"/>
  <c r="G203" i="4"/>
  <c r="J188" i="4"/>
  <c r="M188" i="4" s="1"/>
  <c r="G266" i="4"/>
  <c r="G254" i="4"/>
  <c r="M251" i="4"/>
  <c r="J251" i="4"/>
  <c r="H301" i="4"/>
  <c r="K286" i="4"/>
  <c r="N286" i="4" s="1"/>
  <c r="O349" i="4"/>
  <c r="L364" i="4"/>
  <c r="I379" i="4"/>
  <c r="M362" i="4"/>
  <c r="L337" i="4"/>
  <c r="O337" i="4" s="1"/>
  <c r="I352" i="4"/>
  <c r="H340" i="4"/>
  <c r="H328" i="4"/>
  <c r="K325" i="4"/>
  <c r="N325" i="4" s="1"/>
  <c r="I341" i="4"/>
  <c r="I329" i="4"/>
  <c r="L326" i="4"/>
  <c r="O326" i="4" s="1"/>
  <c r="I454" i="4"/>
  <c r="O439" i="4"/>
  <c r="L439" i="4"/>
  <c r="N425" i="4"/>
  <c r="N398" i="4"/>
  <c r="L451" i="4"/>
  <c r="O451" i="4" s="1"/>
  <c r="I455" i="4"/>
  <c r="L440" i="4"/>
  <c r="O440" i="4" s="1"/>
  <c r="H415" i="4"/>
  <c r="H403" i="4"/>
  <c r="N400" i="4"/>
  <c r="K400" i="4"/>
  <c r="I416" i="4"/>
  <c r="I404" i="4"/>
  <c r="L401" i="4"/>
  <c r="O401" i="4" s="1"/>
  <c r="N421" i="4"/>
  <c r="L437" i="4"/>
  <c r="I452" i="4"/>
  <c r="J469" i="4"/>
  <c r="M469" i="4" s="1"/>
  <c r="M467" i="4"/>
  <c r="N50" i="4"/>
  <c r="L76" i="4"/>
  <c r="O76" i="4" s="1"/>
  <c r="J77" i="4"/>
  <c r="M77" i="4"/>
  <c r="N125" i="4"/>
  <c r="L151" i="4"/>
  <c r="O151" i="4" s="1"/>
  <c r="J152" i="4"/>
  <c r="M152" i="4"/>
  <c r="I79" i="4"/>
  <c r="O64" i="4"/>
  <c r="L64" i="4"/>
  <c r="J65" i="4"/>
  <c r="G80" i="4"/>
  <c r="M65" i="4"/>
  <c r="N62" i="4"/>
  <c r="I154" i="4"/>
  <c r="O139" i="4"/>
  <c r="L139" i="4"/>
  <c r="G155" i="4"/>
  <c r="J140" i="4"/>
  <c r="M140" i="4"/>
  <c r="N137" i="4"/>
  <c r="J38" i="4"/>
  <c r="G53" i="4"/>
  <c r="M38" i="4"/>
  <c r="K112" i="4"/>
  <c r="H127" i="4"/>
  <c r="N112" i="4"/>
  <c r="L113" i="4"/>
  <c r="O113" i="4" s="1"/>
  <c r="I128" i="4"/>
  <c r="H229" i="4"/>
  <c r="N214" i="4"/>
  <c r="K214" i="4"/>
  <c r="O200" i="4"/>
  <c r="O22" i="4"/>
  <c r="I52" i="4"/>
  <c r="O37" i="4"/>
  <c r="L37" i="4"/>
  <c r="M97" i="4"/>
  <c r="G127" i="4"/>
  <c r="M112" i="4"/>
  <c r="J112" i="4"/>
  <c r="N98" i="4"/>
  <c r="H128" i="4"/>
  <c r="N113" i="4"/>
  <c r="K113" i="4"/>
  <c r="J214" i="4"/>
  <c r="M214" i="4" s="1"/>
  <c r="G229" i="4"/>
  <c r="N211" i="4"/>
  <c r="L227" i="4"/>
  <c r="O227" i="4" s="1"/>
  <c r="J175" i="4"/>
  <c r="G190" i="4"/>
  <c r="G178" i="4"/>
  <c r="M175" i="4"/>
  <c r="K176" i="4"/>
  <c r="H191" i="4"/>
  <c r="H179" i="4"/>
  <c r="N176" i="4"/>
  <c r="L289" i="4"/>
  <c r="I304" i="4"/>
  <c r="N275" i="4"/>
  <c r="I265" i="4"/>
  <c r="L250" i="4"/>
  <c r="O250" i="4" s="1"/>
  <c r="I253" i="4"/>
  <c r="L262" i="4"/>
  <c r="I277" i="4"/>
  <c r="J286" i="4"/>
  <c r="G301" i="4"/>
  <c r="M286" i="4"/>
  <c r="K302" i="4"/>
  <c r="N302" i="4" s="1"/>
  <c r="G380" i="4"/>
  <c r="J365" i="4"/>
  <c r="M365" i="4" s="1"/>
  <c r="J376" i="4"/>
  <c r="M376" i="4"/>
  <c r="N172" i="4"/>
  <c r="H202" i="4"/>
  <c r="N187" i="4"/>
  <c r="K187" i="4"/>
  <c r="O173" i="4"/>
  <c r="I203" i="4"/>
  <c r="O188" i="4"/>
  <c r="L188" i="4"/>
  <c r="N274" i="4"/>
  <c r="G305" i="4"/>
  <c r="M290" i="4"/>
  <c r="J290" i="4"/>
  <c r="N247" i="4"/>
  <c r="H277" i="4"/>
  <c r="N262" i="4"/>
  <c r="K262" i="4"/>
  <c r="O248" i="4"/>
  <c r="I278" i="4"/>
  <c r="O263" i="4"/>
  <c r="L263" i="4"/>
  <c r="M287" i="4"/>
  <c r="J364" i="4"/>
  <c r="G379" i="4"/>
  <c r="M364" i="4"/>
  <c r="K376" i="4"/>
  <c r="N376" i="4" s="1"/>
  <c r="M322" i="4"/>
  <c r="J337" i="4"/>
  <c r="G352" i="4"/>
  <c r="N323" i="4"/>
  <c r="K338" i="4"/>
  <c r="H353" i="4"/>
  <c r="G341" i="4"/>
  <c r="G329" i="4"/>
  <c r="M326" i="4"/>
  <c r="J326" i="4"/>
  <c r="G454" i="4"/>
  <c r="J439" i="4"/>
  <c r="M439" i="4" s="1"/>
  <c r="I415" i="4"/>
  <c r="L400" i="4"/>
  <c r="I403" i="4"/>
  <c r="O400" i="4"/>
  <c r="I427" i="4"/>
  <c r="O412" i="4"/>
  <c r="L412" i="4"/>
  <c r="M436" i="4"/>
  <c r="K452" i="4"/>
  <c r="N452" i="4" s="1"/>
  <c r="K439" i="4"/>
  <c r="H454" i="4"/>
  <c r="M425" i="4"/>
  <c r="J413" i="4"/>
  <c r="G428" i="4"/>
  <c r="M413" i="4"/>
  <c r="J437" i="4"/>
  <c r="G452" i="4"/>
  <c r="M468" i="4"/>
  <c r="J468" i="4"/>
  <c r="N169" i="4"/>
  <c r="M335" i="4"/>
  <c r="N346" i="4"/>
  <c r="M409" i="4"/>
  <c r="O468" i="4"/>
  <c r="O121" i="4"/>
  <c r="N122" i="4"/>
  <c r="N184" i="4"/>
  <c r="N259" i="4"/>
  <c r="O5" i="4"/>
  <c r="O62" i="4"/>
  <c r="O137" i="4"/>
  <c r="O50" i="4"/>
  <c r="O125" i="4"/>
  <c r="K25" i="4"/>
  <c r="N25" i="4" s="1"/>
  <c r="H40" i="4"/>
  <c r="H28" i="4"/>
  <c r="L26" i="4"/>
  <c r="O26" i="4" s="1"/>
  <c r="I41" i="4"/>
  <c r="I29" i="4"/>
  <c r="J101" i="4"/>
  <c r="M101" i="4" s="1"/>
  <c r="G116" i="4"/>
  <c r="G104" i="4"/>
  <c r="O211" i="4"/>
  <c r="G52" i="4"/>
  <c r="M37" i="4"/>
  <c r="J37" i="4"/>
  <c r="H53" i="4"/>
  <c r="K38" i="4"/>
  <c r="N38" i="4" s="1"/>
  <c r="I127" i="4"/>
  <c r="O112" i="4"/>
  <c r="L112" i="4"/>
  <c r="L214" i="4"/>
  <c r="I229" i="4"/>
  <c r="O214" i="4"/>
  <c r="J227" i="4"/>
  <c r="M227" i="4" s="1"/>
  <c r="L175" i="4"/>
  <c r="I190" i="4"/>
  <c r="I178" i="4"/>
  <c r="O175" i="4"/>
  <c r="K212" i="4"/>
  <c r="H227" i="4"/>
  <c r="N212" i="4"/>
  <c r="M274" i="4"/>
  <c r="G265" i="4"/>
  <c r="J250" i="4"/>
  <c r="G253" i="4"/>
  <c r="M250" i="4"/>
  <c r="J262" i="4"/>
  <c r="G277" i="4"/>
  <c r="M262" i="4"/>
  <c r="H266" i="4"/>
  <c r="K251" i="4"/>
  <c r="H254" i="4"/>
  <c r="N251" i="4"/>
  <c r="K263" i="4"/>
  <c r="N263" i="4" s="1"/>
  <c r="H278" i="4"/>
  <c r="I380" i="4"/>
  <c r="O365" i="4"/>
  <c r="L365" i="4"/>
  <c r="L376" i="4"/>
  <c r="O376" i="4" s="1"/>
  <c r="G191" i="4"/>
  <c r="G179" i="4"/>
  <c r="M176" i="4"/>
  <c r="J176" i="4"/>
  <c r="I305" i="4"/>
  <c r="L290" i="4"/>
  <c r="O290" i="4" s="1"/>
  <c r="G278" i="4"/>
  <c r="M263" i="4"/>
  <c r="J263" i="4"/>
  <c r="O302" i="4"/>
  <c r="L302" i="4"/>
  <c r="M377" i="4"/>
  <c r="J377" i="4"/>
  <c r="L325" i="4"/>
  <c r="O325" i="4" s="1"/>
  <c r="I340" i="4"/>
  <c r="I328" i="4"/>
  <c r="H352" i="4"/>
  <c r="K337" i="4"/>
  <c r="N337" i="4" s="1"/>
  <c r="I353" i="4"/>
  <c r="O338" i="4"/>
  <c r="L338" i="4"/>
  <c r="H455" i="4"/>
  <c r="K440" i="4"/>
  <c r="N440" i="4" s="1"/>
  <c r="G415" i="4"/>
  <c r="J400" i="4"/>
  <c r="M400" i="4" s="1"/>
  <c r="G403" i="4"/>
  <c r="G427" i="4"/>
  <c r="M412" i="4"/>
  <c r="J412" i="4"/>
  <c r="H416" i="4"/>
  <c r="H404" i="4"/>
  <c r="K401" i="4"/>
  <c r="N401" i="4" s="1"/>
  <c r="H428" i="4"/>
  <c r="K413" i="4"/>
  <c r="N413" i="4" s="1"/>
  <c r="O425" i="4"/>
  <c r="K412" i="4"/>
  <c r="H427" i="4"/>
  <c r="N412" i="4"/>
  <c r="L413" i="4"/>
  <c r="I428" i="4"/>
  <c r="O413" i="4"/>
  <c r="K436" i="4"/>
  <c r="H451" i="4"/>
  <c r="N436" i="4"/>
  <c r="O422" i="4"/>
  <c r="O470" i="4"/>
  <c r="I471" i="4"/>
  <c r="L470" i="4"/>
  <c r="K64" i="4"/>
  <c r="N64" i="4" s="1"/>
  <c r="H79" i="4"/>
  <c r="H80" i="4"/>
  <c r="N65" i="4"/>
  <c r="K65" i="4"/>
  <c r="M62" i="4"/>
  <c r="K139" i="4"/>
  <c r="H154" i="4"/>
  <c r="N139" i="4"/>
  <c r="H155" i="4"/>
  <c r="K140" i="4"/>
  <c r="N140" i="4" s="1"/>
  <c r="M137" i="4"/>
  <c r="M50" i="4"/>
  <c r="K76" i="4"/>
  <c r="N76" i="4"/>
  <c r="K77" i="4"/>
  <c r="N77" i="4" s="1"/>
  <c r="M125" i="4"/>
  <c r="K151" i="4"/>
  <c r="N151" i="4" s="1"/>
  <c r="N152" i="4"/>
  <c r="K152" i="4"/>
  <c r="J26" i="4"/>
  <c r="M26" i="4" s="1"/>
  <c r="G41" i="4"/>
  <c r="G29" i="4"/>
  <c r="K100" i="4"/>
  <c r="N100" i="4" s="1"/>
  <c r="H115" i="4"/>
  <c r="H103" i="4"/>
  <c r="L101" i="4"/>
  <c r="O101" i="4" s="1"/>
  <c r="I116" i="4"/>
  <c r="I104" i="4"/>
  <c r="I230" i="4"/>
  <c r="L215" i="4"/>
  <c r="O215" i="4" s="1"/>
  <c r="J226" i="4"/>
  <c r="M226" i="4"/>
  <c r="I40" i="4"/>
  <c r="I28" i="4"/>
  <c r="L25" i="4"/>
  <c r="O25" i="4" s="1"/>
  <c r="G115" i="4"/>
  <c r="G103" i="4"/>
  <c r="J100" i="4"/>
  <c r="M100" i="4" s="1"/>
  <c r="H116" i="4"/>
  <c r="H104" i="4"/>
  <c r="K101" i="4"/>
  <c r="N101" i="4" s="1"/>
  <c r="M199" i="4"/>
  <c r="K215" i="4"/>
  <c r="N215" i="4" s="1"/>
  <c r="H230" i="4"/>
  <c r="K226" i="4"/>
  <c r="N226" i="4" s="1"/>
  <c r="J187" i="4"/>
  <c r="G202" i="4"/>
  <c r="M187" i="4"/>
  <c r="K188" i="4"/>
  <c r="N188" i="4" s="1"/>
  <c r="H203" i="4"/>
  <c r="O274" i="4"/>
  <c r="K290" i="4"/>
  <c r="N290" i="4" s="1"/>
  <c r="H305" i="4"/>
  <c r="O247" i="4"/>
  <c r="M271" i="4"/>
  <c r="L286" i="4"/>
  <c r="I301" i="4"/>
  <c r="O286" i="4"/>
  <c r="N287" i="4"/>
  <c r="M361" i="4"/>
  <c r="K377" i="4"/>
  <c r="N377" i="4" s="1"/>
  <c r="H190" i="4"/>
  <c r="H178" i="4"/>
  <c r="N175" i="4"/>
  <c r="K175" i="4"/>
  <c r="I191" i="4"/>
  <c r="I179" i="4"/>
  <c r="O176" i="4"/>
  <c r="L176" i="4"/>
  <c r="H304" i="4"/>
  <c r="K289" i="4"/>
  <c r="N289" i="4" s="1"/>
  <c r="H265" i="4"/>
  <c r="H253" i="4"/>
  <c r="K250" i="4"/>
  <c r="N250" i="4" s="1"/>
  <c r="I266" i="4"/>
  <c r="I254" i="4"/>
  <c r="L251" i="4"/>
  <c r="O251" i="4" s="1"/>
  <c r="J302" i="4"/>
  <c r="M302" i="4" s="1"/>
  <c r="K365" i="4"/>
  <c r="H380" i="4"/>
  <c r="N365" i="4"/>
  <c r="O377" i="4"/>
  <c r="L377" i="4"/>
  <c r="J325" i="4"/>
  <c r="M325" i="4" s="1"/>
  <c r="G340" i="4"/>
  <c r="G328" i="4"/>
  <c r="K326" i="4"/>
  <c r="N326" i="4" s="1"/>
  <c r="H341" i="4"/>
  <c r="H329" i="4"/>
  <c r="G353" i="4"/>
  <c r="J338" i="4"/>
  <c r="M338" i="4" s="1"/>
  <c r="O397" i="4"/>
  <c r="M451" i="4"/>
  <c r="J451" i="4"/>
  <c r="N424" i="4"/>
  <c r="G455" i="4"/>
  <c r="J440" i="4"/>
  <c r="M440" i="4" s="1"/>
  <c r="G416" i="4"/>
  <c r="G404" i="4"/>
  <c r="M401" i="4"/>
  <c r="J401" i="4"/>
  <c r="M422" i="4"/>
  <c r="H470" i="4"/>
  <c r="K469" i="4"/>
  <c r="N469" i="4" s="1"/>
  <c r="O170" i="4"/>
  <c r="O256" i="4"/>
  <c r="O346" i="4"/>
  <c r="M272" i="4"/>
  <c r="O347" i="4"/>
  <c r="M332" i="4"/>
  <c r="M395" i="4"/>
  <c r="N422" i="4"/>
  <c r="N35" i="4"/>
  <c r="N110" i="4"/>
  <c r="O34" i="4"/>
  <c r="O109" i="4"/>
  <c r="O19" i="4"/>
  <c r="N107" i="4"/>
  <c r="O185" i="4"/>
  <c r="O197" i="4"/>
  <c r="M260" i="4"/>
  <c r="N467" i="4"/>
  <c r="J1" i="3"/>
  <c r="H1" i="3"/>
  <c r="I1" i="3"/>
  <c r="G1" i="3"/>
  <c r="AD14" i="1"/>
  <c r="K14" i="1"/>
  <c r="N14" i="1" s="1"/>
  <c r="O398" i="1" s="1"/>
  <c r="O4" i="1"/>
  <c r="O5" i="1" s="1"/>
  <c r="R4" i="1" s="1"/>
  <c r="Q5" i="1" s="1"/>
  <c r="I424" i="1"/>
  <c r="L409" i="1"/>
  <c r="I278" i="1"/>
  <c r="L263" i="1"/>
  <c r="H281" i="1"/>
  <c r="K266" i="1"/>
  <c r="H203" i="1"/>
  <c r="K188" i="1"/>
  <c r="H127" i="1"/>
  <c r="K112" i="1"/>
  <c r="I251" i="1"/>
  <c r="L251" i="1" s="1"/>
  <c r="L248" i="1"/>
  <c r="H200" i="1"/>
  <c r="K185" i="1"/>
  <c r="H124" i="1"/>
  <c r="K109" i="1"/>
  <c r="H254" i="1"/>
  <c r="K251" i="1"/>
  <c r="I100" i="1"/>
  <c r="L97" i="1"/>
  <c r="H37" i="1"/>
  <c r="K22" i="1"/>
  <c r="G128" i="1"/>
  <c r="J113" i="1"/>
  <c r="H350" i="1"/>
  <c r="K335" i="1"/>
  <c r="H263" i="1"/>
  <c r="K248" i="1"/>
  <c r="I37" i="1"/>
  <c r="L22" i="1"/>
  <c r="G275" i="1"/>
  <c r="J260" i="1"/>
  <c r="G352" i="1"/>
  <c r="J337" i="1"/>
  <c r="G199" i="1"/>
  <c r="J184" i="1"/>
  <c r="G124" i="1"/>
  <c r="J109" i="1"/>
  <c r="H353" i="1"/>
  <c r="K338" i="1"/>
  <c r="I127" i="1"/>
  <c r="L112" i="1"/>
  <c r="H425" i="1"/>
  <c r="K410" i="1"/>
  <c r="I326" i="1"/>
  <c r="L323" i="1"/>
  <c r="G400" i="1"/>
  <c r="J400" i="1" s="1"/>
  <c r="J397" i="1"/>
  <c r="I187" i="1"/>
  <c r="L172" i="1"/>
  <c r="G49" i="1"/>
  <c r="J34" i="1"/>
  <c r="G104" i="1"/>
  <c r="J101" i="1"/>
  <c r="H416" i="1"/>
  <c r="K401" i="1"/>
  <c r="G125" i="1"/>
  <c r="J110" i="1"/>
  <c r="G325" i="1"/>
  <c r="J325" i="1" s="1"/>
  <c r="J322" i="1"/>
  <c r="G437" i="1"/>
  <c r="J422" i="1"/>
  <c r="I436" i="1"/>
  <c r="L421" i="1"/>
  <c r="G436" i="1"/>
  <c r="J421" i="1"/>
  <c r="G425" i="1"/>
  <c r="J410" i="1"/>
  <c r="G424" i="1"/>
  <c r="J409" i="1"/>
  <c r="H424" i="1"/>
  <c r="K409" i="1"/>
  <c r="G362" i="1"/>
  <c r="J347" i="1"/>
  <c r="H361" i="1"/>
  <c r="K346" i="1"/>
  <c r="G361" i="1"/>
  <c r="J346" i="1"/>
  <c r="G350" i="1"/>
  <c r="J335" i="1"/>
  <c r="H349" i="1"/>
  <c r="K334" i="1"/>
  <c r="I349" i="1"/>
  <c r="L334" i="1"/>
  <c r="G287" i="1"/>
  <c r="J272" i="1"/>
  <c r="H286" i="1"/>
  <c r="K271" i="1"/>
  <c r="H275" i="1"/>
  <c r="K260" i="1"/>
  <c r="H274" i="1"/>
  <c r="K259" i="1"/>
  <c r="G212" i="1"/>
  <c r="J197" i="1"/>
  <c r="H211" i="1"/>
  <c r="K196" i="1"/>
  <c r="I199" i="1"/>
  <c r="L184" i="1"/>
  <c r="G137" i="1"/>
  <c r="J122" i="1"/>
  <c r="I136" i="1"/>
  <c r="L121" i="1"/>
  <c r="I437" i="1"/>
  <c r="L422" i="1"/>
  <c r="H437" i="1"/>
  <c r="K422" i="1"/>
  <c r="H436" i="1"/>
  <c r="K421" i="1"/>
  <c r="I425" i="1"/>
  <c r="L410" i="1"/>
  <c r="H413" i="1"/>
  <c r="K398" i="1"/>
  <c r="I362" i="1"/>
  <c r="L347" i="1"/>
  <c r="H362" i="1"/>
  <c r="K347" i="1"/>
  <c r="I361" i="1"/>
  <c r="L346" i="1"/>
  <c r="I350" i="1"/>
  <c r="L335" i="1"/>
  <c r="G349" i="1"/>
  <c r="J334" i="1"/>
  <c r="I287" i="1"/>
  <c r="L272" i="1"/>
  <c r="H287" i="1"/>
  <c r="K272" i="1"/>
  <c r="G286" i="1"/>
  <c r="J271" i="1"/>
  <c r="G274" i="1"/>
  <c r="J259" i="1"/>
  <c r="I275" i="1"/>
  <c r="L260" i="1"/>
  <c r="I212" i="1"/>
  <c r="L197" i="1"/>
  <c r="H212" i="1"/>
  <c r="K197" i="1"/>
  <c r="G211" i="1"/>
  <c r="J196" i="1"/>
  <c r="I200" i="1"/>
  <c r="L185" i="1"/>
  <c r="G200" i="1"/>
  <c r="J185" i="1"/>
  <c r="I137" i="1"/>
  <c r="L122" i="1"/>
  <c r="H137" i="1"/>
  <c r="K122" i="1"/>
  <c r="H136" i="1"/>
  <c r="K121" i="1"/>
  <c r="H125" i="1"/>
  <c r="K110" i="1"/>
  <c r="I125" i="1"/>
  <c r="L110" i="1"/>
  <c r="I62" i="1"/>
  <c r="L47" i="1"/>
  <c r="H62" i="1"/>
  <c r="K47" i="1"/>
  <c r="H61" i="1"/>
  <c r="K46" i="1"/>
  <c r="I50" i="1"/>
  <c r="L35" i="1"/>
  <c r="I49" i="1"/>
  <c r="L34" i="1"/>
  <c r="H50" i="1"/>
  <c r="K35" i="1"/>
  <c r="I286" i="1"/>
  <c r="L271" i="1"/>
  <c r="I274" i="1"/>
  <c r="L259" i="1"/>
  <c r="I211" i="1"/>
  <c r="L196" i="1"/>
  <c r="H199" i="1"/>
  <c r="K184" i="1"/>
  <c r="G136" i="1"/>
  <c r="J121" i="1"/>
  <c r="I124" i="1"/>
  <c r="L109" i="1"/>
  <c r="G62" i="1"/>
  <c r="J47" i="1"/>
  <c r="G61" i="1"/>
  <c r="J46" i="1"/>
  <c r="I61" i="1"/>
  <c r="L46" i="1"/>
  <c r="G50" i="1"/>
  <c r="J35" i="1"/>
  <c r="G37" i="1"/>
  <c r="J22" i="1"/>
  <c r="H49" i="1"/>
  <c r="K34" i="1"/>
  <c r="G468" i="1"/>
  <c r="L468" i="1"/>
  <c r="J468" i="1"/>
  <c r="I469" i="1"/>
  <c r="G469" i="1" s="1"/>
  <c r="K469" i="1"/>
  <c r="H404" i="1"/>
  <c r="I338" i="1"/>
  <c r="G412" i="1"/>
  <c r="G250" i="1"/>
  <c r="J250" i="1" s="1"/>
  <c r="G262" i="1"/>
  <c r="G188" i="1"/>
  <c r="G176" i="1"/>
  <c r="J176" i="1" s="1"/>
  <c r="I175" i="1"/>
  <c r="G116" i="1"/>
  <c r="I401" i="1"/>
  <c r="I413" i="1"/>
  <c r="I266" i="1"/>
  <c r="I254" i="1"/>
  <c r="G413" i="1"/>
  <c r="G401" i="1"/>
  <c r="J401" i="1" s="1"/>
  <c r="I412" i="1"/>
  <c r="I400" i="1"/>
  <c r="G338" i="1"/>
  <c r="G326" i="1"/>
  <c r="J326" i="1" s="1"/>
  <c r="H337" i="1"/>
  <c r="H325" i="1"/>
  <c r="H262" i="1"/>
  <c r="H250" i="1"/>
  <c r="I113" i="1"/>
  <c r="I101" i="1"/>
  <c r="L101" i="1" s="1"/>
  <c r="G340" i="1"/>
  <c r="G328" i="1"/>
  <c r="H187" i="1"/>
  <c r="H175" i="1"/>
  <c r="H28" i="1"/>
  <c r="H40" i="1"/>
  <c r="H329" i="1"/>
  <c r="H341" i="1"/>
  <c r="I38" i="1"/>
  <c r="I26" i="1"/>
  <c r="L26" i="1" s="1"/>
  <c r="H103" i="1"/>
  <c r="H115" i="1"/>
  <c r="H412" i="1"/>
  <c r="H400" i="1"/>
  <c r="I337" i="1"/>
  <c r="I325" i="1"/>
  <c r="I262" i="1"/>
  <c r="I250" i="1"/>
  <c r="G263" i="1"/>
  <c r="G251" i="1"/>
  <c r="J251" i="1" s="1"/>
  <c r="I176" i="1"/>
  <c r="L176" i="1" s="1"/>
  <c r="I188" i="1"/>
  <c r="H113" i="1"/>
  <c r="H101" i="1"/>
  <c r="K101" i="1" s="1"/>
  <c r="I190" i="1"/>
  <c r="G175" i="1"/>
  <c r="J175" i="1" s="1"/>
  <c r="G187" i="1"/>
  <c r="G112" i="1"/>
  <c r="G100" i="1"/>
  <c r="J100" i="1" s="1"/>
  <c r="I28" i="1"/>
  <c r="I40" i="1"/>
  <c r="G38" i="1"/>
  <c r="G26" i="1"/>
  <c r="J26" i="1" s="1"/>
  <c r="G415" i="1"/>
  <c r="G403" i="1"/>
  <c r="H179" i="1"/>
  <c r="H191" i="1"/>
  <c r="G28" i="1"/>
  <c r="G40" i="1"/>
  <c r="H38" i="1"/>
  <c r="H26" i="1"/>
  <c r="K26" i="1" s="1"/>
  <c r="Q9" i="1"/>
  <c r="P10" i="1" s="1"/>
  <c r="P9" i="1"/>
  <c r="Q10" i="1" s="1"/>
  <c r="R6" i="1"/>
  <c r="P8" i="1" s="1"/>
  <c r="P6" i="1"/>
  <c r="R8" i="1" s="1"/>
  <c r="N182" i="4" l="1"/>
  <c r="M244" i="4"/>
  <c r="O395" i="4"/>
  <c r="N395" i="4"/>
  <c r="O332" i="4"/>
  <c r="M257" i="4"/>
  <c r="M347" i="4"/>
  <c r="M245" i="4"/>
  <c r="N316" i="4"/>
  <c r="O106" i="4"/>
  <c r="M394" i="4"/>
  <c r="O95" i="4"/>
  <c r="M182" i="4"/>
  <c r="O335" i="4"/>
  <c r="O244" i="4"/>
  <c r="O169" i="4"/>
  <c r="O107" i="4"/>
  <c r="M46" i="4"/>
  <c r="N335" i="4"/>
  <c r="M106" i="4"/>
  <c r="M35" i="4"/>
  <c r="N20" i="4"/>
  <c r="N31" i="4"/>
  <c r="O122" i="4"/>
  <c r="M406" i="4"/>
  <c r="O331" i="4"/>
  <c r="N181" i="4"/>
  <c r="M169" i="4"/>
  <c r="M196" i="4"/>
  <c r="N121" i="4"/>
  <c r="M92" i="4"/>
  <c r="O184" i="4"/>
  <c r="N32" i="4"/>
  <c r="O196" i="4"/>
  <c r="N94" i="4"/>
  <c r="O110" i="4"/>
  <c r="M34" i="4"/>
  <c r="O92" i="4"/>
  <c r="O467" i="4"/>
  <c r="M410" i="4"/>
  <c r="M320" i="4"/>
  <c r="M319" i="4"/>
  <c r="O245" i="4"/>
  <c r="M256" i="4"/>
  <c r="O181" i="4"/>
  <c r="N185" i="4"/>
  <c r="O31" i="4"/>
  <c r="M107" i="4"/>
  <c r="M20" i="4"/>
  <c r="M91" i="4"/>
  <c r="M122" i="4"/>
  <c r="N34" i="4"/>
  <c r="H471" i="4"/>
  <c r="K470" i="4"/>
  <c r="N470" i="4" s="1"/>
  <c r="J416" i="4"/>
  <c r="G431" i="4"/>
  <c r="M416" i="4"/>
  <c r="K329" i="4"/>
  <c r="H344" i="4"/>
  <c r="N329" i="4"/>
  <c r="J328" i="4"/>
  <c r="G343" i="4"/>
  <c r="M328" i="4"/>
  <c r="I269" i="4"/>
  <c r="L254" i="4"/>
  <c r="O254" i="4" s="1"/>
  <c r="H268" i="4"/>
  <c r="N253" i="4"/>
  <c r="K253" i="4"/>
  <c r="I206" i="4"/>
  <c r="L191" i="4"/>
  <c r="O191" i="4" s="1"/>
  <c r="H119" i="4"/>
  <c r="K104" i="4"/>
  <c r="N104" i="4" s="1"/>
  <c r="G118" i="4"/>
  <c r="M103" i="4"/>
  <c r="J103" i="4"/>
  <c r="I43" i="4"/>
  <c r="L28" i="4"/>
  <c r="O28" i="4" s="1"/>
  <c r="L104" i="4"/>
  <c r="I119" i="4"/>
  <c r="O104" i="4"/>
  <c r="K103" i="4"/>
  <c r="H118" i="4"/>
  <c r="N103" i="4"/>
  <c r="J29" i="4"/>
  <c r="G44" i="4"/>
  <c r="M29" i="4"/>
  <c r="K155" i="4"/>
  <c r="N155" i="4"/>
  <c r="K154" i="4"/>
  <c r="N154" i="4"/>
  <c r="I472" i="4"/>
  <c r="L471" i="4"/>
  <c r="O471" i="4" s="1"/>
  <c r="G471" i="4"/>
  <c r="L428" i="4"/>
  <c r="I443" i="4"/>
  <c r="O428" i="4"/>
  <c r="H443" i="4"/>
  <c r="K428" i="4"/>
  <c r="N428" i="4" s="1"/>
  <c r="H431" i="4"/>
  <c r="N416" i="4"/>
  <c r="K416" i="4"/>
  <c r="K455" i="4"/>
  <c r="N455" i="4" s="1"/>
  <c r="O305" i="4"/>
  <c r="L305" i="4"/>
  <c r="G206" i="4"/>
  <c r="J191" i="4"/>
  <c r="M191" i="4" s="1"/>
  <c r="H269" i="4"/>
  <c r="K254" i="4"/>
  <c r="N254" i="4" s="1"/>
  <c r="L190" i="4"/>
  <c r="I205" i="4"/>
  <c r="O190" i="4"/>
  <c r="H68" i="4"/>
  <c r="K53" i="4"/>
  <c r="N53" i="4" s="1"/>
  <c r="J104" i="4"/>
  <c r="G119" i="4"/>
  <c r="M104" i="4"/>
  <c r="L29" i="4"/>
  <c r="I44" i="4"/>
  <c r="O29" i="4"/>
  <c r="K28" i="4"/>
  <c r="H43" i="4"/>
  <c r="N28" i="4"/>
  <c r="J155" i="4"/>
  <c r="M155" i="4" s="1"/>
  <c r="L452" i="4"/>
  <c r="O452" i="4"/>
  <c r="L404" i="4"/>
  <c r="I419" i="4"/>
  <c r="O404" i="4"/>
  <c r="L416" i="4"/>
  <c r="I431" i="4"/>
  <c r="O416" i="4"/>
  <c r="K415" i="4"/>
  <c r="H430" i="4"/>
  <c r="N415" i="4"/>
  <c r="I344" i="4"/>
  <c r="L329" i="4"/>
  <c r="O329" i="4" s="1"/>
  <c r="H343" i="4"/>
  <c r="N328" i="4"/>
  <c r="K328" i="4"/>
  <c r="L379" i="4"/>
  <c r="O379" i="4"/>
  <c r="K301" i="4"/>
  <c r="N301" i="4" s="1"/>
  <c r="G281" i="4"/>
  <c r="J266" i="4"/>
  <c r="M266" i="4" s="1"/>
  <c r="G218" i="4"/>
  <c r="M203" i="4"/>
  <c r="J203" i="4"/>
  <c r="N379" i="4"/>
  <c r="K379" i="4"/>
  <c r="J304" i="4"/>
  <c r="M304" i="4"/>
  <c r="L202" i="4"/>
  <c r="I217" i="4"/>
  <c r="O202" i="4"/>
  <c r="I130" i="4"/>
  <c r="L115" i="4"/>
  <c r="O115" i="4" s="1"/>
  <c r="H56" i="4"/>
  <c r="N41" i="4"/>
  <c r="K41" i="4"/>
  <c r="G55" i="4"/>
  <c r="M40" i="4"/>
  <c r="J40" i="4"/>
  <c r="N17" i="4"/>
  <c r="N92" i="4"/>
  <c r="O166" i="4"/>
  <c r="O167" i="4"/>
  <c r="O241" i="4"/>
  <c r="O242" i="4"/>
  <c r="O316" i="4"/>
  <c r="O317" i="4"/>
  <c r="O391" i="4"/>
  <c r="O392" i="4"/>
  <c r="M424" i="4"/>
  <c r="O212" i="4"/>
  <c r="O49" i="4"/>
  <c r="O61" i="4"/>
  <c r="O436" i="4"/>
  <c r="N322" i="4"/>
  <c r="N23" i="4"/>
  <c r="M49" i="4"/>
  <c r="M61" i="4"/>
  <c r="N437" i="4"/>
  <c r="N361" i="4"/>
  <c r="M275" i="4"/>
  <c r="N173" i="4"/>
  <c r="O469" i="4"/>
  <c r="O323" i="4"/>
  <c r="N349" i="4"/>
  <c r="M22" i="4"/>
  <c r="G368" i="4"/>
  <c r="J353" i="4"/>
  <c r="M353" i="4" s="1"/>
  <c r="K380" i="4"/>
  <c r="N380" i="4"/>
  <c r="K304" i="4"/>
  <c r="N304" i="4" s="1"/>
  <c r="H205" i="4"/>
  <c r="N190" i="4"/>
  <c r="K190" i="4"/>
  <c r="L301" i="4"/>
  <c r="O301" i="4" s="1"/>
  <c r="J202" i="4"/>
  <c r="G217" i="4"/>
  <c r="M202" i="4"/>
  <c r="O230" i="4"/>
  <c r="L230" i="4"/>
  <c r="H367" i="4"/>
  <c r="K352" i="4"/>
  <c r="N352" i="4" s="1"/>
  <c r="L328" i="4"/>
  <c r="I343" i="4"/>
  <c r="O328" i="4"/>
  <c r="K266" i="4"/>
  <c r="H281" i="4"/>
  <c r="N266" i="4"/>
  <c r="J277" i="4"/>
  <c r="G292" i="4"/>
  <c r="M277" i="4"/>
  <c r="K227" i="4"/>
  <c r="N227" i="4" s="1"/>
  <c r="J452" i="4"/>
  <c r="M452" i="4"/>
  <c r="N454" i="4"/>
  <c r="K454" i="4"/>
  <c r="J454" i="4"/>
  <c r="M454" i="4" s="1"/>
  <c r="G356" i="4"/>
  <c r="J341" i="4"/>
  <c r="M341" i="4" s="1"/>
  <c r="H368" i="4"/>
  <c r="K353" i="4"/>
  <c r="N353" i="4" s="1"/>
  <c r="G367" i="4"/>
  <c r="J352" i="4"/>
  <c r="M352" i="4"/>
  <c r="J380" i="4"/>
  <c r="M380" i="4" s="1"/>
  <c r="L277" i="4"/>
  <c r="I292" i="4"/>
  <c r="O277" i="4"/>
  <c r="L304" i="4"/>
  <c r="O304" i="4" s="1"/>
  <c r="K191" i="4"/>
  <c r="H206" i="4"/>
  <c r="N191" i="4"/>
  <c r="J190" i="4"/>
  <c r="G205" i="4"/>
  <c r="M190" i="4"/>
  <c r="J404" i="4"/>
  <c r="G419" i="4"/>
  <c r="M404" i="4"/>
  <c r="M455" i="4"/>
  <c r="J455" i="4"/>
  <c r="H356" i="4"/>
  <c r="K341" i="4"/>
  <c r="N341" i="4"/>
  <c r="J340" i="4"/>
  <c r="G355" i="4"/>
  <c r="M340" i="4"/>
  <c r="I281" i="4"/>
  <c r="L266" i="4"/>
  <c r="O266" i="4" s="1"/>
  <c r="H280" i="4"/>
  <c r="N265" i="4"/>
  <c r="K265" i="4"/>
  <c r="I194" i="4"/>
  <c r="L179" i="4"/>
  <c r="O179" i="4" s="1"/>
  <c r="H193" i="4"/>
  <c r="N178" i="4"/>
  <c r="K178" i="4"/>
  <c r="K305" i="4"/>
  <c r="N305" i="4"/>
  <c r="K203" i="4"/>
  <c r="H218" i="4"/>
  <c r="N203" i="4"/>
  <c r="K230" i="4"/>
  <c r="N230" i="4"/>
  <c r="H131" i="4"/>
  <c r="K116" i="4"/>
  <c r="N116" i="4" s="1"/>
  <c r="G130" i="4"/>
  <c r="M115" i="4"/>
  <c r="J115" i="4"/>
  <c r="I55" i="4"/>
  <c r="L40" i="4"/>
  <c r="O40" i="4" s="1"/>
  <c r="L116" i="4"/>
  <c r="I131" i="4"/>
  <c r="O116" i="4"/>
  <c r="K115" i="4"/>
  <c r="H130" i="4"/>
  <c r="N115" i="4"/>
  <c r="J41" i="4"/>
  <c r="G56" i="4"/>
  <c r="M41" i="4"/>
  <c r="N80" i="4"/>
  <c r="K80" i="4"/>
  <c r="K79" i="4"/>
  <c r="N79" i="4" s="1"/>
  <c r="G470" i="4"/>
  <c r="K451" i="4"/>
  <c r="N451" i="4"/>
  <c r="K427" i="4"/>
  <c r="H442" i="4"/>
  <c r="N427" i="4"/>
  <c r="H419" i="4"/>
  <c r="K404" i="4"/>
  <c r="N404" i="4" s="1"/>
  <c r="G442" i="4"/>
  <c r="M427" i="4"/>
  <c r="J427" i="4"/>
  <c r="G418" i="4"/>
  <c r="J403" i="4"/>
  <c r="M403" i="4"/>
  <c r="G430" i="4"/>
  <c r="M415" i="4"/>
  <c r="J415" i="4"/>
  <c r="I368" i="4"/>
  <c r="L353" i="4"/>
  <c r="O353" i="4" s="1"/>
  <c r="L340" i="4"/>
  <c r="I355" i="4"/>
  <c r="O340" i="4"/>
  <c r="G293" i="4"/>
  <c r="J278" i="4"/>
  <c r="M278" i="4" s="1"/>
  <c r="G194" i="4"/>
  <c r="M179" i="4"/>
  <c r="J179" i="4"/>
  <c r="O380" i="4"/>
  <c r="L380" i="4"/>
  <c r="K278" i="4"/>
  <c r="H293" i="4"/>
  <c r="N278" i="4"/>
  <c r="G268" i="4"/>
  <c r="J253" i="4"/>
  <c r="M253" i="4"/>
  <c r="J265" i="4"/>
  <c r="G280" i="4"/>
  <c r="M265" i="4"/>
  <c r="L178" i="4"/>
  <c r="I193" i="4"/>
  <c r="O178" i="4"/>
  <c r="L229" i="4"/>
  <c r="O229" i="4"/>
  <c r="I142" i="4"/>
  <c r="O127" i="4"/>
  <c r="L127" i="4"/>
  <c r="G67" i="4"/>
  <c r="J52" i="4"/>
  <c r="M52" i="4" s="1"/>
  <c r="J116" i="4"/>
  <c r="G131" i="4"/>
  <c r="M116" i="4"/>
  <c r="L41" i="4"/>
  <c r="I56" i="4"/>
  <c r="O41" i="4"/>
  <c r="K40" i="4"/>
  <c r="H55" i="4"/>
  <c r="N40" i="4"/>
  <c r="R4" i="4"/>
  <c r="Q5" i="4" s="1"/>
  <c r="Q4" i="4"/>
  <c r="M466" i="4"/>
  <c r="N196" i="4"/>
  <c r="M94" i="4"/>
  <c r="N47" i="4"/>
  <c r="O46" i="4"/>
  <c r="M421" i="4"/>
  <c r="O257" i="4"/>
  <c r="N256" i="4"/>
  <c r="N244" i="4"/>
  <c r="M437" i="4"/>
  <c r="J428" i="4"/>
  <c r="G443" i="4"/>
  <c r="M428" i="4"/>
  <c r="M398" i="4"/>
  <c r="N439" i="4"/>
  <c r="I442" i="4"/>
  <c r="O427" i="4"/>
  <c r="L427" i="4"/>
  <c r="I418" i="4"/>
  <c r="L403" i="4"/>
  <c r="O403" i="4"/>
  <c r="I430" i="4"/>
  <c r="O415" i="4"/>
  <c r="L415" i="4"/>
  <c r="G344" i="4"/>
  <c r="J329" i="4"/>
  <c r="M329" i="4" s="1"/>
  <c r="N338" i="4"/>
  <c r="M337" i="4"/>
  <c r="O362" i="4"/>
  <c r="J379" i="4"/>
  <c r="M379" i="4" s="1"/>
  <c r="M349" i="4"/>
  <c r="I293" i="4"/>
  <c r="O278" i="4"/>
  <c r="L278" i="4"/>
  <c r="H292" i="4"/>
  <c r="K277" i="4"/>
  <c r="N277" i="4" s="1"/>
  <c r="J305" i="4"/>
  <c r="M305" i="4" s="1"/>
  <c r="I218" i="4"/>
  <c r="O203" i="4"/>
  <c r="L203" i="4"/>
  <c r="H217" i="4"/>
  <c r="K202" i="4"/>
  <c r="N202" i="4" s="1"/>
  <c r="N362" i="4"/>
  <c r="O271" i="4"/>
  <c r="J301" i="4"/>
  <c r="M301" i="4"/>
  <c r="O262" i="4"/>
  <c r="I268" i="4"/>
  <c r="L253" i="4"/>
  <c r="O253" i="4"/>
  <c r="L265" i="4"/>
  <c r="I280" i="4"/>
  <c r="O265" i="4"/>
  <c r="O289" i="4"/>
  <c r="K179" i="4"/>
  <c r="H194" i="4"/>
  <c r="N179" i="4"/>
  <c r="J178" i="4"/>
  <c r="G193" i="4"/>
  <c r="M178" i="4"/>
  <c r="N200" i="4"/>
  <c r="J229" i="4"/>
  <c r="M229" i="4" s="1"/>
  <c r="H143" i="4"/>
  <c r="K128" i="4"/>
  <c r="N128" i="4" s="1"/>
  <c r="G142" i="4"/>
  <c r="M127" i="4"/>
  <c r="J127" i="4"/>
  <c r="I67" i="4"/>
  <c r="L52" i="4"/>
  <c r="O52" i="4" s="1"/>
  <c r="M211" i="4"/>
  <c r="N229" i="4"/>
  <c r="K229" i="4"/>
  <c r="L128" i="4"/>
  <c r="I143" i="4"/>
  <c r="O128" i="4"/>
  <c r="O98" i="4"/>
  <c r="K127" i="4"/>
  <c r="H142" i="4"/>
  <c r="N127" i="4"/>
  <c r="N97" i="4"/>
  <c r="J53" i="4"/>
  <c r="G68" i="4"/>
  <c r="M53" i="4"/>
  <c r="M23" i="4"/>
  <c r="N136" i="4"/>
  <c r="L154" i="4"/>
  <c r="O154" i="4" s="1"/>
  <c r="N61" i="4"/>
  <c r="J80" i="4"/>
  <c r="M80" i="4" s="1"/>
  <c r="O79" i="4"/>
  <c r="L79" i="4"/>
  <c r="N124" i="4"/>
  <c r="N49" i="4"/>
  <c r="O437" i="4"/>
  <c r="H418" i="4"/>
  <c r="N403" i="4"/>
  <c r="K403" i="4"/>
  <c r="O455" i="4"/>
  <c r="L455" i="4"/>
  <c r="M397" i="4"/>
  <c r="L454" i="4"/>
  <c r="O454" i="4"/>
  <c r="I356" i="4"/>
  <c r="O341" i="4"/>
  <c r="L341" i="4"/>
  <c r="H355" i="4"/>
  <c r="K340" i="4"/>
  <c r="N340" i="4" s="1"/>
  <c r="I367" i="4"/>
  <c r="L352" i="4"/>
  <c r="O352" i="4" s="1"/>
  <c r="O322" i="4"/>
  <c r="O364" i="4"/>
  <c r="O287" i="4"/>
  <c r="G269" i="4"/>
  <c r="M254" i="4"/>
  <c r="J254" i="4"/>
  <c r="O275" i="4"/>
  <c r="M173" i="4"/>
  <c r="O350" i="4"/>
  <c r="N248" i="4"/>
  <c r="M289" i="4"/>
  <c r="O187" i="4"/>
  <c r="M212" i="4"/>
  <c r="I118" i="4"/>
  <c r="O103" i="4"/>
  <c r="L103" i="4"/>
  <c r="H44" i="4"/>
  <c r="K29" i="4"/>
  <c r="N29" i="4" s="1"/>
  <c r="G43" i="4"/>
  <c r="M28" i="4"/>
  <c r="J28" i="4"/>
  <c r="M230" i="4"/>
  <c r="J230" i="4"/>
  <c r="J128" i="4"/>
  <c r="G143" i="4"/>
  <c r="M128" i="4"/>
  <c r="M98" i="4"/>
  <c r="L53" i="4"/>
  <c r="I68" i="4"/>
  <c r="O53" i="4"/>
  <c r="O23" i="4"/>
  <c r="K52" i="4"/>
  <c r="H67" i="4"/>
  <c r="N52" i="4"/>
  <c r="N22" i="4"/>
  <c r="O155" i="4"/>
  <c r="L155" i="4"/>
  <c r="M154" i="4"/>
  <c r="J154" i="4"/>
  <c r="L80" i="4"/>
  <c r="O80" i="4" s="1"/>
  <c r="M79" i="4"/>
  <c r="J79" i="4"/>
  <c r="O406" i="4"/>
  <c r="N406" i="4"/>
  <c r="O410" i="4"/>
  <c r="O421" i="4"/>
  <c r="N410" i="4"/>
  <c r="O409" i="4"/>
  <c r="N331" i="4"/>
  <c r="N319" i="4"/>
  <c r="N332" i="4"/>
  <c r="O319" i="4"/>
  <c r="O334" i="4"/>
  <c r="O272" i="4"/>
  <c r="O260" i="4"/>
  <c r="M170" i="4"/>
  <c r="M346" i="4"/>
  <c r="N334" i="4"/>
  <c r="N245" i="4"/>
  <c r="M259" i="4"/>
  <c r="M181" i="4"/>
  <c r="M197" i="4"/>
  <c r="N167" i="4"/>
  <c r="O94" i="4"/>
  <c r="M31" i="4"/>
  <c r="M19" i="4"/>
  <c r="M185" i="4"/>
  <c r="M95" i="4"/>
  <c r="M32" i="4"/>
  <c r="O20" i="4"/>
  <c r="M109" i="4"/>
  <c r="O35" i="4"/>
  <c r="O16" i="4"/>
  <c r="M121" i="4"/>
  <c r="O47" i="4"/>
  <c r="O17" i="4"/>
  <c r="N407" i="4"/>
  <c r="M407" i="4"/>
  <c r="N409" i="4"/>
  <c r="N392" i="4"/>
  <c r="N391" i="4"/>
  <c r="N320" i="4"/>
  <c r="N257" i="4"/>
  <c r="M334" i="4"/>
  <c r="O182" i="4"/>
  <c r="N272" i="4"/>
  <c r="N260" i="4"/>
  <c r="O259" i="4"/>
  <c r="N170" i="4"/>
  <c r="N241" i="4"/>
  <c r="M184" i="4"/>
  <c r="N95" i="4"/>
  <c r="N242" i="4"/>
  <c r="N166" i="4"/>
  <c r="N106" i="4"/>
  <c r="O32" i="4"/>
  <c r="N19" i="4"/>
  <c r="M110" i="4"/>
  <c r="N46" i="4"/>
  <c r="M16" i="4"/>
  <c r="N109" i="4"/>
  <c r="M47" i="4"/>
  <c r="M17" i="4"/>
  <c r="N16" i="4"/>
  <c r="N91" i="4"/>
  <c r="M166" i="4"/>
  <c r="M167" i="4"/>
  <c r="M241" i="4"/>
  <c r="M242" i="4"/>
  <c r="M316" i="4"/>
  <c r="M317" i="4"/>
  <c r="M391" i="4"/>
  <c r="M392" i="4"/>
  <c r="O466" i="4"/>
  <c r="M172" i="4"/>
  <c r="O124" i="4"/>
  <c r="O136" i="4"/>
  <c r="N397" i="4"/>
  <c r="O424" i="4"/>
  <c r="M248" i="4"/>
  <c r="M124" i="4"/>
  <c r="M136" i="4"/>
  <c r="N468" i="4"/>
  <c r="M323" i="4"/>
  <c r="N350" i="4"/>
  <c r="M350" i="4"/>
  <c r="N199" i="4"/>
  <c r="O398" i="4"/>
  <c r="N271" i="4"/>
  <c r="O97" i="4"/>
  <c r="Q4" i="1"/>
  <c r="R5" i="1" s="1"/>
  <c r="O499" i="1"/>
  <c r="M501" i="1"/>
  <c r="N502" i="1"/>
  <c r="O503" i="1"/>
  <c r="M505" i="1"/>
  <c r="N506" i="1"/>
  <c r="O507" i="1"/>
  <c r="N499" i="1"/>
  <c r="O500" i="1"/>
  <c r="M502" i="1"/>
  <c r="N503" i="1"/>
  <c r="O504" i="1"/>
  <c r="M506" i="1"/>
  <c r="N507" i="1"/>
  <c r="O508" i="1"/>
  <c r="M499" i="1"/>
  <c r="N500" i="1"/>
  <c r="O501" i="1"/>
  <c r="M503" i="1"/>
  <c r="N504" i="1"/>
  <c r="O505" i="1"/>
  <c r="M507" i="1"/>
  <c r="N508" i="1"/>
  <c r="M500" i="1"/>
  <c r="N501" i="1"/>
  <c r="O502" i="1"/>
  <c r="M504" i="1"/>
  <c r="N505" i="1"/>
  <c r="O506" i="1"/>
  <c r="M508" i="1"/>
  <c r="N478" i="1"/>
  <c r="M481" i="1"/>
  <c r="O483" i="1"/>
  <c r="N486" i="1"/>
  <c r="N479" i="1"/>
  <c r="M482" i="1"/>
  <c r="O484" i="1"/>
  <c r="M488" i="1"/>
  <c r="N489" i="1"/>
  <c r="O490" i="1"/>
  <c r="M492" i="1"/>
  <c r="N493" i="1"/>
  <c r="O494" i="1"/>
  <c r="M496" i="1"/>
  <c r="N497" i="1"/>
  <c r="M489" i="1"/>
  <c r="N490" i="1"/>
  <c r="O491" i="1"/>
  <c r="M493" i="1"/>
  <c r="N494" i="1"/>
  <c r="O495" i="1"/>
  <c r="M497" i="1"/>
  <c r="M477" i="1"/>
  <c r="O479" i="1"/>
  <c r="N482" i="1"/>
  <c r="M485" i="1"/>
  <c r="M478" i="1"/>
  <c r="O480" i="1"/>
  <c r="N483" i="1"/>
  <c r="M486" i="1"/>
  <c r="O488" i="1"/>
  <c r="M490" i="1"/>
  <c r="N491" i="1"/>
  <c r="O492" i="1"/>
  <c r="M494" i="1"/>
  <c r="N495" i="1"/>
  <c r="O496" i="1"/>
  <c r="N488" i="1"/>
  <c r="O489" i="1"/>
  <c r="M491" i="1"/>
  <c r="N492" i="1"/>
  <c r="O493" i="1"/>
  <c r="M495" i="1"/>
  <c r="N496" i="1"/>
  <c r="O497" i="1"/>
  <c r="O477" i="1"/>
  <c r="M479" i="1"/>
  <c r="N480" i="1"/>
  <c r="O481" i="1"/>
  <c r="M483" i="1"/>
  <c r="N484" i="1"/>
  <c r="O485" i="1"/>
  <c r="N477" i="1"/>
  <c r="O478" i="1"/>
  <c r="M480" i="1"/>
  <c r="N481" i="1"/>
  <c r="O482" i="1"/>
  <c r="M484" i="1"/>
  <c r="N485" i="1"/>
  <c r="O486" i="1"/>
  <c r="O474" i="1"/>
  <c r="N473" i="1"/>
  <c r="M472" i="1"/>
  <c r="O470" i="1"/>
  <c r="N469" i="1"/>
  <c r="M468" i="1"/>
  <c r="O475" i="1"/>
  <c r="N474" i="1"/>
  <c r="M473" i="1"/>
  <c r="O471" i="1"/>
  <c r="N470" i="1"/>
  <c r="M469" i="1"/>
  <c r="O467" i="1"/>
  <c r="N475" i="1"/>
  <c r="M474" i="1"/>
  <c r="O472" i="1"/>
  <c r="N471" i="1"/>
  <c r="M470" i="1"/>
  <c r="O468" i="1"/>
  <c r="N467" i="1"/>
  <c r="M475" i="1"/>
  <c r="O473" i="1"/>
  <c r="N472" i="1"/>
  <c r="M471" i="1"/>
  <c r="O469" i="1"/>
  <c r="N468" i="1"/>
  <c r="M467" i="1"/>
  <c r="M466" i="1"/>
  <c r="N466" i="1"/>
  <c r="O466" i="1"/>
  <c r="N241" i="1"/>
  <c r="M305" i="1"/>
  <c r="O239" i="1"/>
  <c r="N304" i="1"/>
  <c r="N389" i="1"/>
  <c r="M235" i="1"/>
  <c r="N266" i="1"/>
  <c r="O298" i="1"/>
  <c r="O346" i="1"/>
  <c r="M320" i="1"/>
  <c r="N352" i="1"/>
  <c r="O383" i="1"/>
  <c r="O431" i="1"/>
  <c r="O425" i="1"/>
  <c r="N415" i="1"/>
  <c r="O446" i="1"/>
  <c r="O406" i="1"/>
  <c r="N422" i="1"/>
  <c r="M439" i="1"/>
  <c r="O454" i="1"/>
  <c r="M209" i="1"/>
  <c r="O272" i="1"/>
  <c r="N208" i="1"/>
  <c r="M272" i="1"/>
  <c r="M358" i="1"/>
  <c r="N218" i="1"/>
  <c r="O250" i="1"/>
  <c r="M283" i="1"/>
  <c r="N314" i="1"/>
  <c r="M379" i="1"/>
  <c r="O335" i="1"/>
  <c r="M368" i="1"/>
  <c r="N400" i="1"/>
  <c r="M464" i="1"/>
  <c r="M458" i="1"/>
  <c r="M431" i="1"/>
  <c r="N463" i="1"/>
  <c r="M415" i="1"/>
  <c r="O430" i="1"/>
  <c r="N446" i="1"/>
  <c r="M463" i="1"/>
  <c r="O224" i="1"/>
  <c r="M257" i="1"/>
  <c r="N289" i="1"/>
  <c r="M328" i="1"/>
  <c r="M224" i="1"/>
  <c r="N256" i="1"/>
  <c r="O287" i="1"/>
  <c r="O325" i="1"/>
  <c r="O373" i="1"/>
  <c r="M211" i="1"/>
  <c r="O226" i="1"/>
  <c r="N242" i="1"/>
  <c r="M259" i="1"/>
  <c r="O274" i="1"/>
  <c r="N290" i="1"/>
  <c r="M307" i="1"/>
  <c r="M331" i="1"/>
  <c r="N362" i="1"/>
  <c r="O394" i="1"/>
  <c r="N328" i="1"/>
  <c r="M344" i="1"/>
  <c r="O359" i="1"/>
  <c r="N376" i="1"/>
  <c r="M392" i="1"/>
  <c r="M416" i="1"/>
  <c r="N448" i="1"/>
  <c r="M410" i="1"/>
  <c r="N442" i="1"/>
  <c r="M407" i="1"/>
  <c r="O422" i="1"/>
  <c r="N439" i="1"/>
  <c r="M455" i="1"/>
  <c r="M403" i="1"/>
  <c r="N410" i="1"/>
  <c r="O418" i="1"/>
  <c r="M427" i="1"/>
  <c r="N434" i="1"/>
  <c r="O442" i="1"/>
  <c r="M451" i="1"/>
  <c r="N458" i="1"/>
  <c r="N217" i="1"/>
  <c r="M233" i="1"/>
  <c r="O248" i="1"/>
  <c r="N265" i="1"/>
  <c r="M281" i="1"/>
  <c r="O296" i="1"/>
  <c r="N313" i="1"/>
  <c r="O343" i="1"/>
  <c r="O215" i="1"/>
  <c r="N232" i="1"/>
  <c r="M248" i="1"/>
  <c r="O263" i="1"/>
  <c r="N280" i="1"/>
  <c r="M296" i="1"/>
  <c r="O311" i="1"/>
  <c r="N341" i="1"/>
  <c r="N365" i="1"/>
  <c r="M382" i="1"/>
  <c r="O397" i="1"/>
  <c r="O214" i="1"/>
  <c r="M223" i="1"/>
  <c r="N230" i="1"/>
  <c r="O238" i="1"/>
  <c r="M247" i="1"/>
  <c r="N254" i="1"/>
  <c r="O262" i="1"/>
  <c r="M271" i="1"/>
  <c r="N278" i="1"/>
  <c r="O286" i="1"/>
  <c r="M295" i="1"/>
  <c r="N302" i="1"/>
  <c r="O310" i="1"/>
  <c r="O322" i="1"/>
  <c r="N338" i="1"/>
  <c r="M355" i="1"/>
  <c r="O370" i="1"/>
  <c r="N386" i="1"/>
  <c r="N316" i="1"/>
  <c r="O323" i="1"/>
  <c r="M332" i="1"/>
  <c r="N340" i="1"/>
  <c r="O347" i="1"/>
  <c r="M356" i="1"/>
  <c r="N364" i="1"/>
  <c r="O371" i="1"/>
  <c r="M380" i="1"/>
  <c r="N388" i="1"/>
  <c r="O395" i="1"/>
  <c r="O407" i="1"/>
  <c r="N424" i="1"/>
  <c r="M440" i="1"/>
  <c r="O455" i="1"/>
  <c r="O401" i="1"/>
  <c r="N418" i="1"/>
  <c r="M434" i="1"/>
  <c r="O449" i="1"/>
  <c r="N403" i="1"/>
  <c r="O410" i="1"/>
  <c r="M419" i="1"/>
  <c r="N427" i="1"/>
  <c r="O434" i="1"/>
  <c r="M443" i="1"/>
  <c r="N451" i="1"/>
  <c r="O458" i="1"/>
  <c r="O400" i="1"/>
  <c r="N404" i="1"/>
  <c r="M409" i="1"/>
  <c r="O412" i="1"/>
  <c r="N416" i="1"/>
  <c r="M421" i="1"/>
  <c r="O424" i="1"/>
  <c r="N428" i="1"/>
  <c r="M433" i="1"/>
  <c r="O436" i="1"/>
  <c r="N440" i="1"/>
  <c r="M445" i="1"/>
  <c r="O448" i="1"/>
  <c r="N452" i="1"/>
  <c r="M457" i="1"/>
  <c r="O460" i="1"/>
  <c r="N464" i="1"/>
  <c r="O212" i="1"/>
  <c r="M221" i="1"/>
  <c r="N229" i="1"/>
  <c r="O236" i="1"/>
  <c r="M245" i="1"/>
  <c r="N253" i="1"/>
  <c r="O260" i="1"/>
  <c r="M269" i="1"/>
  <c r="N277" i="1"/>
  <c r="O284" i="1"/>
  <c r="M293" i="1"/>
  <c r="N301" i="1"/>
  <c r="O308" i="1"/>
  <c r="O319" i="1"/>
  <c r="N335" i="1"/>
  <c r="M352" i="1"/>
  <c r="M212" i="1"/>
  <c r="N220" i="1"/>
  <c r="O227" i="1"/>
  <c r="M236" i="1"/>
  <c r="N244" i="1"/>
  <c r="O251" i="1"/>
  <c r="M260" i="1"/>
  <c r="N268" i="1"/>
  <c r="O275" i="1"/>
  <c r="M284" i="1"/>
  <c r="N292" i="1"/>
  <c r="O299" i="1"/>
  <c r="M308" i="1"/>
  <c r="N317" i="1"/>
  <c r="M334" i="1"/>
  <c r="O349" i="1"/>
  <c r="O361" i="1"/>
  <c r="M370" i="1"/>
  <c r="N377" i="1"/>
  <c r="O385" i="1"/>
  <c r="M394" i="1"/>
  <c r="O208" i="1"/>
  <c r="N212" i="1"/>
  <c r="M217" i="1"/>
  <c r="O220" i="1"/>
  <c r="N224" i="1"/>
  <c r="M229" i="1"/>
  <c r="O232" i="1"/>
  <c r="N236" i="1"/>
  <c r="M241" i="1"/>
  <c r="O244" i="1"/>
  <c r="N248" i="1"/>
  <c r="M253" i="1"/>
  <c r="O256" i="1"/>
  <c r="N260" i="1"/>
  <c r="M265" i="1"/>
  <c r="O268" i="1"/>
  <c r="N272" i="1"/>
  <c r="M277" i="1"/>
  <c r="O280" i="1"/>
  <c r="N284" i="1"/>
  <c r="M289" i="1"/>
  <c r="O292" i="1"/>
  <c r="N296" i="1"/>
  <c r="M301" i="1"/>
  <c r="O304" i="1"/>
  <c r="N308" i="1"/>
  <c r="M313" i="1"/>
  <c r="M319" i="1"/>
  <c r="N326" i="1"/>
  <c r="O334" i="1"/>
  <c r="M343" i="1"/>
  <c r="N350" i="1"/>
  <c r="O358" i="1"/>
  <c r="M367" i="1"/>
  <c r="N374" i="1"/>
  <c r="O382" i="1"/>
  <c r="M391" i="1"/>
  <c r="N398" i="1"/>
  <c r="O317" i="1"/>
  <c r="N322" i="1"/>
  <c r="M326" i="1"/>
  <c r="O329" i="1"/>
  <c r="N334" i="1"/>
  <c r="M338" i="1"/>
  <c r="O341" i="1"/>
  <c r="N346" i="1"/>
  <c r="M350" i="1"/>
  <c r="O353" i="1"/>
  <c r="N358" i="1"/>
  <c r="M362" i="1"/>
  <c r="O365" i="1"/>
  <c r="N370" i="1"/>
  <c r="M374" i="1"/>
  <c r="O377" i="1"/>
  <c r="N382" i="1"/>
  <c r="M386" i="1"/>
  <c r="O389" i="1"/>
  <c r="N394" i="1"/>
  <c r="M398" i="1"/>
  <c r="M404" i="1"/>
  <c r="N412" i="1"/>
  <c r="O419" i="1"/>
  <c r="M428" i="1"/>
  <c r="N436" i="1"/>
  <c r="O443" i="1"/>
  <c r="M452" i="1"/>
  <c r="N460" i="1"/>
  <c r="N406" i="1"/>
  <c r="O413" i="1"/>
  <c r="M422" i="1"/>
  <c r="N430" i="1"/>
  <c r="O437" i="1"/>
  <c r="M446" i="1"/>
  <c r="N454" i="1"/>
  <c r="O461" i="1"/>
  <c r="M401" i="1"/>
  <c r="O404" i="1"/>
  <c r="N409" i="1"/>
  <c r="M413" i="1"/>
  <c r="O416" i="1"/>
  <c r="N421" i="1"/>
  <c r="M425" i="1"/>
  <c r="O428" i="1"/>
  <c r="N433" i="1"/>
  <c r="M437" i="1"/>
  <c r="O440" i="1"/>
  <c r="N445" i="1"/>
  <c r="M449" i="1"/>
  <c r="O452" i="1"/>
  <c r="N457" i="1"/>
  <c r="M461" i="1"/>
  <c r="O464" i="1"/>
  <c r="M400" i="1"/>
  <c r="N401" i="1"/>
  <c r="O403" i="1"/>
  <c r="M406" i="1"/>
  <c r="N407" i="1"/>
  <c r="O409" i="1"/>
  <c r="M412" i="1"/>
  <c r="N413" i="1"/>
  <c r="O415" i="1"/>
  <c r="M418" i="1"/>
  <c r="N419" i="1"/>
  <c r="O421" i="1"/>
  <c r="M424" i="1"/>
  <c r="N425" i="1"/>
  <c r="O427" i="1"/>
  <c r="M430" i="1"/>
  <c r="N431" i="1"/>
  <c r="O433" i="1"/>
  <c r="M436" i="1"/>
  <c r="N437" i="1"/>
  <c r="O439" i="1"/>
  <c r="M442" i="1"/>
  <c r="N443" i="1"/>
  <c r="O445" i="1"/>
  <c r="M448" i="1"/>
  <c r="N449" i="1"/>
  <c r="O451" i="1"/>
  <c r="M454" i="1"/>
  <c r="N455" i="1"/>
  <c r="O457" i="1"/>
  <c r="M460" i="1"/>
  <c r="N461" i="1"/>
  <c r="O463" i="1"/>
  <c r="N211" i="1"/>
  <c r="M215" i="1"/>
  <c r="O218" i="1"/>
  <c r="N223" i="1"/>
  <c r="M227" i="1"/>
  <c r="O230" i="1"/>
  <c r="N235" i="1"/>
  <c r="M239" i="1"/>
  <c r="O242" i="1"/>
  <c r="N247" i="1"/>
  <c r="M251" i="1"/>
  <c r="O254" i="1"/>
  <c r="N259" i="1"/>
  <c r="M263" i="1"/>
  <c r="O266" i="1"/>
  <c r="N271" i="1"/>
  <c r="M275" i="1"/>
  <c r="O278" i="1"/>
  <c r="N283" i="1"/>
  <c r="M287" i="1"/>
  <c r="O290" i="1"/>
  <c r="N295" i="1"/>
  <c r="M299" i="1"/>
  <c r="O302" i="1"/>
  <c r="N307" i="1"/>
  <c r="M311" i="1"/>
  <c r="M316" i="1"/>
  <c r="N323" i="1"/>
  <c r="O331" i="1"/>
  <c r="M340" i="1"/>
  <c r="N347" i="1"/>
  <c r="O355" i="1"/>
  <c r="O209" i="1"/>
  <c r="N214" i="1"/>
  <c r="M218" i="1"/>
  <c r="O221" i="1"/>
  <c r="N226" i="1"/>
  <c r="M230" i="1"/>
  <c r="O233" i="1"/>
  <c r="N238" i="1"/>
  <c r="M242" i="1"/>
  <c r="O245" i="1"/>
  <c r="N250" i="1"/>
  <c r="M254" i="1"/>
  <c r="O257" i="1"/>
  <c r="N262" i="1"/>
  <c r="M266" i="1"/>
  <c r="O269" i="1"/>
  <c r="N274" i="1"/>
  <c r="M278" i="1"/>
  <c r="O281" i="1"/>
  <c r="N286" i="1"/>
  <c r="M290" i="1"/>
  <c r="O293" i="1"/>
  <c r="N298" i="1"/>
  <c r="M302" i="1"/>
  <c r="O305" i="1"/>
  <c r="N310" i="1"/>
  <c r="M314" i="1"/>
  <c r="M322" i="1"/>
  <c r="N329" i="1"/>
  <c r="O337" i="1"/>
  <c r="M346" i="1"/>
  <c r="N353" i="1"/>
  <c r="N359" i="1"/>
  <c r="M364" i="1"/>
  <c r="O367" i="1"/>
  <c r="N371" i="1"/>
  <c r="M376" i="1"/>
  <c r="O379" i="1"/>
  <c r="N383" i="1"/>
  <c r="M388" i="1"/>
  <c r="O391" i="1"/>
  <c r="N395" i="1"/>
  <c r="M208" i="1"/>
  <c r="N209" i="1"/>
  <c r="O211" i="1"/>
  <c r="M214" i="1"/>
  <c r="N215" i="1"/>
  <c r="O217" i="1"/>
  <c r="M220" i="1"/>
  <c r="N221" i="1"/>
  <c r="O223" i="1"/>
  <c r="M226" i="1"/>
  <c r="N227" i="1"/>
  <c r="O229" i="1"/>
  <c r="M232" i="1"/>
  <c r="N233" i="1"/>
  <c r="O235" i="1"/>
  <c r="M238" i="1"/>
  <c r="N239" i="1"/>
  <c r="O241" i="1"/>
  <c r="M244" i="1"/>
  <c r="N245" i="1"/>
  <c r="O247" i="1"/>
  <c r="M250" i="1"/>
  <c r="N251" i="1"/>
  <c r="O253" i="1"/>
  <c r="M256" i="1"/>
  <c r="N257" i="1"/>
  <c r="O259" i="1"/>
  <c r="M262" i="1"/>
  <c r="N263" i="1"/>
  <c r="O265" i="1"/>
  <c r="M268" i="1"/>
  <c r="N269" i="1"/>
  <c r="O271" i="1"/>
  <c r="M274" i="1"/>
  <c r="N275" i="1"/>
  <c r="O277" i="1"/>
  <c r="M280" i="1"/>
  <c r="N281" i="1"/>
  <c r="O283" i="1"/>
  <c r="M286" i="1"/>
  <c r="N287" i="1"/>
  <c r="O289" i="1"/>
  <c r="M292" i="1"/>
  <c r="N293" i="1"/>
  <c r="O295" i="1"/>
  <c r="M298" i="1"/>
  <c r="N299" i="1"/>
  <c r="O301" i="1"/>
  <c r="M304" i="1"/>
  <c r="N305" i="1"/>
  <c r="O307" i="1"/>
  <c r="M310" i="1"/>
  <c r="N311" i="1"/>
  <c r="O313" i="1"/>
  <c r="O316" i="1"/>
  <c r="N320" i="1"/>
  <c r="M325" i="1"/>
  <c r="O328" i="1"/>
  <c r="N332" i="1"/>
  <c r="M337" i="1"/>
  <c r="O340" i="1"/>
  <c r="N344" i="1"/>
  <c r="M349" i="1"/>
  <c r="O352" i="1"/>
  <c r="N356" i="1"/>
  <c r="M361" i="1"/>
  <c r="O364" i="1"/>
  <c r="N368" i="1"/>
  <c r="M373" i="1"/>
  <c r="O376" i="1"/>
  <c r="N380" i="1"/>
  <c r="M385" i="1"/>
  <c r="O388" i="1"/>
  <c r="N392" i="1"/>
  <c r="M397" i="1"/>
  <c r="O314" i="1"/>
  <c r="M317" i="1"/>
  <c r="N319" i="1"/>
  <c r="O320" i="1"/>
  <c r="M323" i="1"/>
  <c r="N325" i="1"/>
  <c r="O326" i="1"/>
  <c r="M329" i="1"/>
  <c r="N331" i="1"/>
  <c r="O332" i="1"/>
  <c r="M335" i="1"/>
  <c r="N337" i="1"/>
  <c r="O338" i="1"/>
  <c r="M341" i="1"/>
  <c r="N343" i="1"/>
  <c r="O344" i="1"/>
  <c r="M347" i="1"/>
  <c r="N349" i="1"/>
  <c r="O350" i="1"/>
  <c r="M353" i="1"/>
  <c r="N355" i="1"/>
  <c r="O356" i="1"/>
  <c r="M359" i="1"/>
  <c r="N361" i="1"/>
  <c r="O362" i="1"/>
  <c r="M365" i="1"/>
  <c r="N367" i="1"/>
  <c r="O368" i="1"/>
  <c r="M371" i="1"/>
  <c r="N373" i="1"/>
  <c r="O374" i="1"/>
  <c r="M377" i="1"/>
  <c r="N379" i="1"/>
  <c r="O380" i="1"/>
  <c r="M383" i="1"/>
  <c r="N385" i="1"/>
  <c r="O386" i="1"/>
  <c r="M389" i="1"/>
  <c r="N391" i="1"/>
  <c r="O392" i="1"/>
  <c r="M395" i="1"/>
  <c r="N397" i="1"/>
  <c r="M16" i="1"/>
  <c r="O206" i="1"/>
  <c r="N205" i="1"/>
  <c r="M203" i="1"/>
  <c r="O200" i="1"/>
  <c r="N199" i="1"/>
  <c r="M197" i="1"/>
  <c r="O194" i="1"/>
  <c r="N193" i="1"/>
  <c r="M191" i="1"/>
  <c r="O188" i="1"/>
  <c r="N187" i="1"/>
  <c r="M185" i="1"/>
  <c r="O182" i="1"/>
  <c r="N181" i="1"/>
  <c r="M179" i="1"/>
  <c r="O176" i="1"/>
  <c r="N175" i="1"/>
  <c r="M173" i="1"/>
  <c r="O170" i="1"/>
  <c r="N169" i="1"/>
  <c r="M167" i="1"/>
  <c r="O164" i="1"/>
  <c r="N163" i="1"/>
  <c r="M161" i="1"/>
  <c r="O158" i="1"/>
  <c r="N157" i="1"/>
  <c r="M155" i="1"/>
  <c r="O152" i="1"/>
  <c r="N151" i="1"/>
  <c r="M149" i="1"/>
  <c r="O146" i="1"/>
  <c r="N145" i="1"/>
  <c r="M143" i="1"/>
  <c r="O140" i="1"/>
  <c r="N139" i="1"/>
  <c r="M137" i="1"/>
  <c r="O134" i="1"/>
  <c r="N133" i="1"/>
  <c r="M131" i="1"/>
  <c r="O128" i="1"/>
  <c r="N127" i="1"/>
  <c r="M125" i="1"/>
  <c r="O122" i="1"/>
  <c r="M205" i="1"/>
  <c r="N200" i="1"/>
  <c r="O196" i="1"/>
  <c r="M193" i="1"/>
  <c r="N188" i="1"/>
  <c r="O184" i="1"/>
  <c r="M181" i="1"/>
  <c r="N176" i="1"/>
  <c r="O172" i="1"/>
  <c r="M169" i="1"/>
  <c r="N164" i="1"/>
  <c r="O160" i="1"/>
  <c r="M157" i="1"/>
  <c r="N152" i="1"/>
  <c r="O148" i="1"/>
  <c r="M145" i="1"/>
  <c r="N140" i="1"/>
  <c r="O136" i="1"/>
  <c r="M133" i="1"/>
  <c r="N128" i="1"/>
  <c r="O124" i="1"/>
  <c r="O121" i="1"/>
  <c r="N119" i="1"/>
  <c r="M118" i="1"/>
  <c r="O115" i="1"/>
  <c r="N113" i="1"/>
  <c r="M112" i="1"/>
  <c r="N203" i="1"/>
  <c r="O199" i="1"/>
  <c r="M196" i="1"/>
  <c r="N191" i="1"/>
  <c r="O187" i="1"/>
  <c r="M184" i="1"/>
  <c r="N179" i="1"/>
  <c r="O175" i="1"/>
  <c r="M172" i="1"/>
  <c r="N167" i="1"/>
  <c r="O163" i="1"/>
  <c r="M160" i="1"/>
  <c r="N155" i="1"/>
  <c r="O151" i="1"/>
  <c r="M148" i="1"/>
  <c r="N143" i="1"/>
  <c r="O139" i="1"/>
  <c r="M136" i="1"/>
  <c r="N131" i="1"/>
  <c r="O127" i="1"/>
  <c r="M124" i="1"/>
  <c r="N121" i="1"/>
  <c r="M119" i="1"/>
  <c r="O116" i="1"/>
  <c r="N115" i="1"/>
  <c r="M113" i="1"/>
  <c r="M110" i="1"/>
  <c r="N106" i="1"/>
  <c r="O101" i="1"/>
  <c r="M98" i="1"/>
  <c r="N94" i="1"/>
  <c r="O89" i="1"/>
  <c r="M86" i="1"/>
  <c r="N82" i="1"/>
  <c r="O77" i="1"/>
  <c r="M74" i="1"/>
  <c r="N70" i="1"/>
  <c r="O65" i="1"/>
  <c r="O109" i="1"/>
  <c r="M106" i="1"/>
  <c r="N101" i="1"/>
  <c r="O97" i="1"/>
  <c r="M94" i="1"/>
  <c r="N89" i="1"/>
  <c r="O85" i="1"/>
  <c r="M82" i="1"/>
  <c r="N77" i="1"/>
  <c r="O73" i="1"/>
  <c r="N65" i="1"/>
  <c r="N68" i="1"/>
  <c r="O59" i="1"/>
  <c r="N52" i="1"/>
  <c r="M44" i="1"/>
  <c r="N59" i="1"/>
  <c r="M52" i="1"/>
  <c r="O43" i="1"/>
  <c r="M32" i="1"/>
  <c r="M28" i="1"/>
  <c r="M206" i="1"/>
  <c r="O203" i="1"/>
  <c r="N202" i="1"/>
  <c r="M200" i="1"/>
  <c r="O197" i="1"/>
  <c r="N196" i="1"/>
  <c r="M194" i="1"/>
  <c r="O191" i="1"/>
  <c r="N190" i="1"/>
  <c r="M188" i="1"/>
  <c r="O185" i="1"/>
  <c r="N184" i="1"/>
  <c r="M182" i="1"/>
  <c r="O179" i="1"/>
  <c r="N178" i="1"/>
  <c r="M176" i="1"/>
  <c r="O173" i="1"/>
  <c r="N172" i="1"/>
  <c r="M170" i="1"/>
  <c r="O167" i="1"/>
  <c r="N166" i="1"/>
  <c r="M164" i="1"/>
  <c r="O161" i="1"/>
  <c r="N160" i="1"/>
  <c r="M158" i="1"/>
  <c r="O155" i="1"/>
  <c r="N154" i="1"/>
  <c r="M152" i="1"/>
  <c r="O149" i="1"/>
  <c r="N148" i="1"/>
  <c r="M146" i="1"/>
  <c r="O143" i="1"/>
  <c r="N142" i="1"/>
  <c r="M140" i="1"/>
  <c r="O137" i="1"/>
  <c r="N136" i="1"/>
  <c r="M134" i="1"/>
  <c r="O131" i="1"/>
  <c r="N130" i="1"/>
  <c r="M128" i="1"/>
  <c r="O125" i="1"/>
  <c r="N124" i="1"/>
  <c r="M40" i="1"/>
  <c r="O55" i="1"/>
  <c r="O47" i="1"/>
  <c r="O64" i="1"/>
  <c r="M70" i="1"/>
  <c r="O79" i="1"/>
  <c r="M88" i="1"/>
  <c r="N95" i="1"/>
  <c r="O103" i="1"/>
  <c r="N64" i="1"/>
  <c r="O71" i="1"/>
  <c r="M80" i="1"/>
  <c r="N88" i="1"/>
  <c r="O95" i="1"/>
  <c r="M104" i="1"/>
  <c r="N112" i="1"/>
  <c r="M116" i="1"/>
  <c r="O119" i="1"/>
  <c r="N125" i="1"/>
  <c r="O133" i="1"/>
  <c r="M142" i="1"/>
  <c r="N149" i="1"/>
  <c r="O157" i="1"/>
  <c r="M166" i="1"/>
  <c r="N173" i="1"/>
  <c r="O181" i="1"/>
  <c r="M190" i="1"/>
  <c r="N197" i="1"/>
  <c r="O205" i="1"/>
  <c r="M115" i="1"/>
  <c r="O118" i="1"/>
  <c r="N122" i="1"/>
  <c r="O130" i="1"/>
  <c r="M139" i="1"/>
  <c r="N146" i="1"/>
  <c r="O154" i="1"/>
  <c r="M163" i="1"/>
  <c r="N170" i="1"/>
  <c r="O178" i="1"/>
  <c r="M187" i="1"/>
  <c r="N194" i="1"/>
  <c r="O202" i="1"/>
  <c r="N35" i="1"/>
  <c r="N47" i="1"/>
  <c r="N40" i="1"/>
  <c r="M56" i="1"/>
  <c r="M73" i="1"/>
  <c r="M76" i="1"/>
  <c r="N83" i="1"/>
  <c r="O91" i="1"/>
  <c r="M100" i="1"/>
  <c r="N107" i="1"/>
  <c r="M68" i="1"/>
  <c r="N76" i="1"/>
  <c r="O83" i="1"/>
  <c r="M92" i="1"/>
  <c r="N100" i="1"/>
  <c r="O107" i="1"/>
  <c r="O113" i="1"/>
  <c r="N118" i="1"/>
  <c r="M122" i="1"/>
  <c r="M130" i="1"/>
  <c r="N137" i="1"/>
  <c r="O145" i="1"/>
  <c r="M154" i="1"/>
  <c r="N161" i="1"/>
  <c r="O169" i="1"/>
  <c r="M178" i="1"/>
  <c r="N185" i="1"/>
  <c r="O193" i="1"/>
  <c r="M202" i="1"/>
  <c r="O112" i="1"/>
  <c r="N116" i="1"/>
  <c r="M121" i="1"/>
  <c r="M127" i="1"/>
  <c r="N134" i="1"/>
  <c r="O142" i="1"/>
  <c r="M151" i="1"/>
  <c r="N158" i="1"/>
  <c r="O166" i="1"/>
  <c r="M175" i="1"/>
  <c r="N182" i="1"/>
  <c r="O190" i="1"/>
  <c r="M199" i="1"/>
  <c r="N206" i="1"/>
  <c r="O31" i="1"/>
  <c r="N28" i="1"/>
  <c r="O35" i="1"/>
  <c r="N41" i="1"/>
  <c r="M46" i="1"/>
  <c r="O49" i="1"/>
  <c r="N53" i="1"/>
  <c r="M58" i="1"/>
  <c r="O61" i="1"/>
  <c r="O41" i="1"/>
  <c r="N46" i="1"/>
  <c r="M50" i="1"/>
  <c r="O53" i="1"/>
  <c r="N58" i="1"/>
  <c r="M62" i="1"/>
  <c r="M67" i="1"/>
  <c r="O70" i="1"/>
  <c r="M64" i="1"/>
  <c r="O67" i="1"/>
  <c r="N71" i="1"/>
  <c r="N74" i="1"/>
  <c r="O76" i="1"/>
  <c r="M79" i="1"/>
  <c r="N80" i="1"/>
  <c r="O82" i="1"/>
  <c r="M85" i="1"/>
  <c r="N86" i="1"/>
  <c r="O88" i="1"/>
  <c r="M91" i="1"/>
  <c r="N92" i="1"/>
  <c r="O94" i="1"/>
  <c r="M97" i="1"/>
  <c r="N98" i="1"/>
  <c r="O100" i="1"/>
  <c r="M103" i="1"/>
  <c r="N104" i="1"/>
  <c r="O106" i="1"/>
  <c r="M109" i="1"/>
  <c r="N110" i="1"/>
  <c r="M65" i="1"/>
  <c r="N67" i="1"/>
  <c r="O68" i="1"/>
  <c r="M71" i="1"/>
  <c r="N73" i="1"/>
  <c r="O74" i="1"/>
  <c r="M77" i="1"/>
  <c r="N79" i="1"/>
  <c r="O80" i="1"/>
  <c r="M83" i="1"/>
  <c r="N85" i="1"/>
  <c r="O86" i="1"/>
  <c r="M89" i="1"/>
  <c r="N91" i="1"/>
  <c r="O92" i="1"/>
  <c r="M95" i="1"/>
  <c r="N97" i="1"/>
  <c r="O98" i="1"/>
  <c r="M101" i="1"/>
  <c r="N103" i="1"/>
  <c r="O104" i="1"/>
  <c r="M107" i="1"/>
  <c r="N109" i="1"/>
  <c r="O110" i="1"/>
  <c r="N29" i="1"/>
  <c r="M34" i="1"/>
  <c r="O37" i="1"/>
  <c r="O29" i="1"/>
  <c r="N34" i="1"/>
  <c r="M38" i="1"/>
  <c r="O40" i="1"/>
  <c r="M43" i="1"/>
  <c r="N44" i="1"/>
  <c r="O46" i="1"/>
  <c r="M49" i="1"/>
  <c r="N50" i="1"/>
  <c r="O52" i="1"/>
  <c r="M55" i="1"/>
  <c r="N56" i="1"/>
  <c r="O58" i="1"/>
  <c r="M61" i="1"/>
  <c r="N62" i="1"/>
  <c r="M41" i="1"/>
  <c r="N43" i="1"/>
  <c r="O44" i="1"/>
  <c r="M47" i="1"/>
  <c r="N49" i="1"/>
  <c r="O50" i="1"/>
  <c r="M53" i="1"/>
  <c r="N55" i="1"/>
  <c r="O56" i="1"/>
  <c r="M59" i="1"/>
  <c r="N61" i="1"/>
  <c r="O62" i="1"/>
  <c r="O28" i="1"/>
  <c r="M31" i="1"/>
  <c r="N32" i="1"/>
  <c r="O34" i="1"/>
  <c r="M37" i="1"/>
  <c r="N38" i="1"/>
  <c r="M29" i="1"/>
  <c r="N31" i="1"/>
  <c r="O32" i="1"/>
  <c r="M35" i="1"/>
  <c r="N37" i="1"/>
  <c r="O38" i="1"/>
  <c r="N20" i="1"/>
  <c r="M22" i="1"/>
  <c r="N23" i="1"/>
  <c r="O25" i="1"/>
  <c r="N22" i="1"/>
  <c r="O23" i="1"/>
  <c r="M26" i="1"/>
  <c r="M19" i="1"/>
  <c r="M20" i="1"/>
  <c r="O22" i="1"/>
  <c r="M25" i="1"/>
  <c r="N26" i="1"/>
  <c r="M23" i="1"/>
  <c r="N25" i="1"/>
  <c r="O26" i="1"/>
  <c r="O19" i="1"/>
  <c r="N19" i="1"/>
  <c r="O20" i="1"/>
  <c r="M17" i="1"/>
  <c r="N17" i="1"/>
  <c r="O17" i="1"/>
  <c r="O16" i="1"/>
  <c r="N16" i="1"/>
  <c r="H53" i="1"/>
  <c r="K38" i="1"/>
  <c r="H194" i="1"/>
  <c r="K179" i="1"/>
  <c r="G55" i="1"/>
  <c r="J40" i="1"/>
  <c r="H206" i="1"/>
  <c r="K191" i="1"/>
  <c r="G418" i="1"/>
  <c r="J403" i="1"/>
  <c r="I55" i="1"/>
  <c r="L40" i="1"/>
  <c r="G202" i="1"/>
  <c r="J187" i="1"/>
  <c r="I205" i="1"/>
  <c r="L190" i="1"/>
  <c r="H128" i="1"/>
  <c r="K113" i="1"/>
  <c r="G278" i="1"/>
  <c r="J263" i="1"/>
  <c r="I277" i="1"/>
  <c r="L262" i="1"/>
  <c r="I352" i="1"/>
  <c r="L337" i="1"/>
  <c r="H427" i="1"/>
  <c r="K412" i="1"/>
  <c r="H118" i="1"/>
  <c r="K103" i="1"/>
  <c r="I53" i="1"/>
  <c r="L38" i="1"/>
  <c r="H344" i="1"/>
  <c r="K329" i="1"/>
  <c r="H43" i="1"/>
  <c r="K28" i="1"/>
  <c r="H202" i="1"/>
  <c r="K187" i="1"/>
  <c r="G355" i="1"/>
  <c r="J340" i="1"/>
  <c r="I128" i="1"/>
  <c r="L113" i="1"/>
  <c r="H277" i="1"/>
  <c r="K262" i="1"/>
  <c r="H352" i="1"/>
  <c r="K337" i="1"/>
  <c r="G353" i="1"/>
  <c r="J338" i="1"/>
  <c r="I427" i="1"/>
  <c r="L412" i="1"/>
  <c r="G428" i="1"/>
  <c r="J413" i="1"/>
  <c r="I281" i="1"/>
  <c r="L266" i="1"/>
  <c r="L401" i="1"/>
  <c r="I178" i="1"/>
  <c r="L175" i="1"/>
  <c r="G203" i="1"/>
  <c r="J188" i="1"/>
  <c r="I353" i="1"/>
  <c r="L338" i="1"/>
  <c r="G43" i="1"/>
  <c r="J28" i="1"/>
  <c r="G430" i="1"/>
  <c r="J415" i="1"/>
  <c r="G53" i="1"/>
  <c r="J38" i="1"/>
  <c r="I43" i="1"/>
  <c r="L28" i="1"/>
  <c r="G127" i="1"/>
  <c r="J112" i="1"/>
  <c r="I203" i="1"/>
  <c r="L188" i="1"/>
  <c r="L250" i="1"/>
  <c r="L325" i="1"/>
  <c r="K400" i="1"/>
  <c r="H130" i="1"/>
  <c r="K115" i="1"/>
  <c r="H356" i="1"/>
  <c r="K341" i="1"/>
  <c r="H55" i="1"/>
  <c r="K40" i="1"/>
  <c r="K175" i="1"/>
  <c r="G343" i="1"/>
  <c r="J328" i="1"/>
  <c r="K250" i="1"/>
  <c r="K325" i="1"/>
  <c r="L400" i="1"/>
  <c r="I269" i="1"/>
  <c r="L254" i="1"/>
  <c r="I428" i="1"/>
  <c r="L413" i="1"/>
  <c r="G131" i="1"/>
  <c r="J116" i="1"/>
  <c r="G277" i="1"/>
  <c r="J262" i="1"/>
  <c r="G427" i="1"/>
  <c r="J412" i="1"/>
  <c r="H419" i="1"/>
  <c r="K404" i="1"/>
  <c r="H64" i="1"/>
  <c r="K49" i="1"/>
  <c r="G52" i="1"/>
  <c r="J37" i="1"/>
  <c r="G65" i="1"/>
  <c r="J50" i="1"/>
  <c r="I76" i="1"/>
  <c r="L61" i="1"/>
  <c r="G76" i="1"/>
  <c r="J76" i="1" s="1"/>
  <c r="J61" i="1"/>
  <c r="G77" i="1"/>
  <c r="J77" i="1" s="1"/>
  <c r="J62" i="1"/>
  <c r="I139" i="1"/>
  <c r="L124" i="1"/>
  <c r="G151" i="1"/>
  <c r="J151" i="1" s="1"/>
  <c r="J136" i="1"/>
  <c r="H214" i="1"/>
  <c r="K199" i="1"/>
  <c r="I226" i="1"/>
  <c r="L211" i="1"/>
  <c r="I289" i="1"/>
  <c r="L274" i="1"/>
  <c r="I301" i="1"/>
  <c r="L286" i="1"/>
  <c r="H65" i="1"/>
  <c r="K50" i="1"/>
  <c r="I64" i="1"/>
  <c r="L49" i="1"/>
  <c r="I65" i="1"/>
  <c r="L50" i="1"/>
  <c r="H76" i="1"/>
  <c r="K61" i="1"/>
  <c r="H77" i="1"/>
  <c r="K62" i="1"/>
  <c r="I77" i="1"/>
  <c r="L62" i="1"/>
  <c r="I140" i="1"/>
  <c r="L125" i="1"/>
  <c r="H140" i="1"/>
  <c r="K125" i="1"/>
  <c r="H151" i="1"/>
  <c r="K136" i="1"/>
  <c r="H152" i="1"/>
  <c r="K137" i="1"/>
  <c r="I152" i="1"/>
  <c r="L137" i="1"/>
  <c r="G215" i="1"/>
  <c r="J200" i="1"/>
  <c r="I215" i="1"/>
  <c r="L200" i="1"/>
  <c r="G226" i="1"/>
  <c r="J226" i="1" s="1"/>
  <c r="J211" i="1"/>
  <c r="H227" i="1"/>
  <c r="K212" i="1"/>
  <c r="I227" i="1"/>
  <c r="L212" i="1"/>
  <c r="I290" i="1"/>
  <c r="L275" i="1"/>
  <c r="G289" i="1"/>
  <c r="J274" i="1"/>
  <c r="G301" i="1"/>
  <c r="J301" i="1" s="1"/>
  <c r="J286" i="1"/>
  <c r="H302" i="1"/>
  <c r="K287" i="1"/>
  <c r="I302" i="1"/>
  <c r="L287" i="1"/>
  <c r="G364" i="1"/>
  <c r="J349" i="1"/>
  <c r="I365" i="1"/>
  <c r="L350" i="1"/>
  <c r="I376" i="1"/>
  <c r="L361" i="1"/>
  <c r="H377" i="1"/>
  <c r="K362" i="1"/>
  <c r="I377" i="1"/>
  <c r="L362" i="1"/>
  <c r="H428" i="1"/>
  <c r="K413" i="1"/>
  <c r="I440" i="1"/>
  <c r="L425" i="1"/>
  <c r="H451" i="1"/>
  <c r="K436" i="1"/>
  <c r="H452" i="1"/>
  <c r="K437" i="1"/>
  <c r="I452" i="1"/>
  <c r="L437" i="1"/>
  <c r="I151" i="1"/>
  <c r="L136" i="1"/>
  <c r="G152" i="1"/>
  <c r="J152" i="1" s="1"/>
  <c r="J137" i="1"/>
  <c r="I214" i="1"/>
  <c r="L199" i="1"/>
  <c r="H226" i="1"/>
  <c r="K211" i="1"/>
  <c r="G227" i="1"/>
  <c r="J227" i="1" s="1"/>
  <c r="J212" i="1"/>
  <c r="H289" i="1"/>
  <c r="K274" i="1"/>
  <c r="H290" i="1"/>
  <c r="K275" i="1"/>
  <c r="H301" i="1"/>
  <c r="K286" i="1"/>
  <c r="G302" i="1"/>
  <c r="J302" i="1" s="1"/>
  <c r="J287" i="1"/>
  <c r="I364" i="1"/>
  <c r="L349" i="1"/>
  <c r="H364" i="1"/>
  <c r="K349" i="1"/>
  <c r="G365" i="1"/>
  <c r="J350" i="1"/>
  <c r="G376" i="1"/>
  <c r="J376" i="1" s="1"/>
  <c r="J361" i="1"/>
  <c r="H376" i="1"/>
  <c r="K361" i="1"/>
  <c r="G377" i="1"/>
  <c r="J377" i="1" s="1"/>
  <c r="J362" i="1"/>
  <c r="H439" i="1"/>
  <c r="K424" i="1"/>
  <c r="G439" i="1"/>
  <c r="J424" i="1"/>
  <c r="G440" i="1"/>
  <c r="J425" i="1"/>
  <c r="G451" i="1"/>
  <c r="J451" i="1" s="1"/>
  <c r="J436" i="1"/>
  <c r="I451" i="1"/>
  <c r="L436" i="1"/>
  <c r="G452" i="1"/>
  <c r="J452" i="1" s="1"/>
  <c r="J437" i="1"/>
  <c r="G140" i="1"/>
  <c r="J125" i="1"/>
  <c r="H431" i="1"/>
  <c r="K416" i="1"/>
  <c r="G119" i="1"/>
  <c r="J104" i="1"/>
  <c r="G64" i="1"/>
  <c r="J49" i="1"/>
  <c r="I202" i="1"/>
  <c r="L187" i="1"/>
  <c r="I341" i="1"/>
  <c r="L326" i="1"/>
  <c r="I329" i="1"/>
  <c r="H440" i="1"/>
  <c r="K425" i="1"/>
  <c r="I142" i="1"/>
  <c r="L127" i="1"/>
  <c r="H368" i="1"/>
  <c r="K353" i="1"/>
  <c r="G139" i="1"/>
  <c r="J124" i="1"/>
  <c r="G214" i="1"/>
  <c r="J199" i="1"/>
  <c r="G367" i="1"/>
  <c r="J352" i="1"/>
  <c r="G290" i="1"/>
  <c r="J275" i="1"/>
  <c r="I52" i="1"/>
  <c r="L37" i="1"/>
  <c r="H278" i="1"/>
  <c r="K263" i="1"/>
  <c r="H365" i="1"/>
  <c r="K350" i="1"/>
  <c r="G143" i="1"/>
  <c r="J128" i="1"/>
  <c r="H52" i="1"/>
  <c r="K37" i="1"/>
  <c r="L100" i="1"/>
  <c r="I103" i="1"/>
  <c r="I115" i="1"/>
  <c r="H269" i="1"/>
  <c r="K254" i="1"/>
  <c r="H139" i="1"/>
  <c r="K124" i="1"/>
  <c r="H215" i="1"/>
  <c r="K200" i="1"/>
  <c r="H142" i="1"/>
  <c r="K127" i="1"/>
  <c r="H218" i="1"/>
  <c r="K203" i="1"/>
  <c r="H296" i="1"/>
  <c r="K281" i="1"/>
  <c r="I293" i="1"/>
  <c r="L278" i="1"/>
  <c r="I439" i="1"/>
  <c r="L424" i="1"/>
  <c r="L469" i="1"/>
  <c r="I470" i="1"/>
  <c r="G179" i="1"/>
  <c r="G191" i="1"/>
  <c r="I416" i="1"/>
  <c r="I404" i="1"/>
  <c r="G265" i="1"/>
  <c r="G253" i="1"/>
  <c r="G190" i="1"/>
  <c r="G178" i="1"/>
  <c r="I191" i="1"/>
  <c r="I179" i="1"/>
  <c r="H29" i="1"/>
  <c r="H41" i="1"/>
  <c r="G29" i="1"/>
  <c r="G41" i="1"/>
  <c r="G115" i="1"/>
  <c r="G103" i="1"/>
  <c r="H116" i="1"/>
  <c r="H104" i="1"/>
  <c r="G266" i="1"/>
  <c r="G254" i="1"/>
  <c r="I265" i="1"/>
  <c r="I253" i="1"/>
  <c r="I340" i="1"/>
  <c r="I328" i="1"/>
  <c r="H415" i="1"/>
  <c r="H403" i="1"/>
  <c r="I29" i="1"/>
  <c r="I41" i="1"/>
  <c r="H190" i="1"/>
  <c r="H178" i="1"/>
  <c r="I116" i="1"/>
  <c r="I104" i="1"/>
  <c r="H265" i="1"/>
  <c r="H253" i="1"/>
  <c r="H340" i="1"/>
  <c r="H328" i="1"/>
  <c r="G341" i="1"/>
  <c r="G329" i="1"/>
  <c r="I415" i="1"/>
  <c r="I403" i="1"/>
  <c r="G416" i="1"/>
  <c r="G404" i="1"/>
  <c r="K67" i="4" l="1"/>
  <c r="H82" i="4"/>
  <c r="N67" i="4"/>
  <c r="L68" i="4"/>
  <c r="I83" i="4"/>
  <c r="O68" i="4"/>
  <c r="G158" i="4"/>
  <c r="J143" i="4"/>
  <c r="M143" i="4"/>
  <c r="G58" i="4"/>
  <c r="M43" i="4"/>
  <c r="J43" i="4"/>
  <c r="I133" i="4"/>
  <c r="L118" i="4"/>
  <c r="O118" i="4" s="1"/>
  <c r="G284" i="4"/>
  <c r="J269" i="4"/>
  <c r="M269" i="4" s="1"/>
  <c r="L367" i="4"/>
  <c r="I382" i="4"/>
  <c r="O367" i="4"/>
  <c r="I371" i="4"/>
  <c r="L356" i="4"/>
  <c r="O356" i="4" s="1"/>
  <c r="K418" i="4"/>
  <c r="H433" i="4"/>
  <c r="N418" i="4"/>
  <c r="J68" i="4"/>
  <c r="G83" i="4"/>
  <c r="M68" i="4"/>
  <c r="H157" i="4"/>
  <c r="K142" i="4"/>
  <c r="N142" i="4"/>
  <c r="I158" i="4"/>
  <c r="L143" i="4"/>
  <c r="O143" i="4" s="1"/>
  <c r="G157" i="4"/>
  <c r="M142" i="4"/>
  <c r="J142" i="4"/>
  <c r="J193" i="4"/>
  <c r="G208" i="4"/>
  <c r="M193" i="4"/>
  <c r="I233" i="4"/>
  <c r="O218" i="4"/>
  <c r="L218" i="4"/>
  <c r="I308" i="4"/>
  <c r="L293" i="4"/>
  <c r="O293" i="4" s="1"/>
  <c r="I445" i="4"/>
  <c r="O430" i="4"/>
  <c r="L430" i="4"/>
  <c r="I457" i="4"/>
  <c r="L442" i="4"/>
  <c r="O442" i="4" s="1"/>
  <c r="G458" i="4"/>
  <c r="J443" i="4"/>
  <c r="M443" i="4"/>
  <c r="R5" i="4"/>
  <c r="P12" i="4" s="1" a="1"/>
  <c r="L56" i="4"/>
  <c r="I71" i="4"/>
  <c r="O56" i="4"/>
  <c r="I157" i="4"/>
  <c r="O142" i="4"/>
  <c r="L142" i="4"/>
  <c r="L193" i="4"/>
  <c r="I208" i="4"/>
  <c r="O193" i="4"/>
  <c r="K293" i="4"/>
  <c r="H308" i="4"/>
  <c r="N293" i="4"/>
  <c r="G209" i="4"/>
  <c r="M194" i="4"/>
  <c r="J194" i="4"/>
  <c r="G445" i="4"/>
  <c r="J430" i="4"/>
  <c r="M430" i="4" s="1"/>
  <c r="G457" i="4"/>
  <c r="M442" i="4"/>
  <c r="J442" i="4"/>
  <c r="K130" i="4"/>
  <c r="H145" i="4"/>
  <c r="N130" i="4"/>
  <c r="G145" i="4"/>
  <c r="J130" i="4"/>
  <c r="M130" i="4" s="1"/>
  <c r="H208" i="4"/>
  <c r="N193" i="4"/>
  <c r="K193" i="4"/>
  <c r="H295" i="4"/>
  <c r="K280" i="4"/>
  <c r="N280" i="4" s="1"/>
  <c r="K206" i="4"/>
  <c r="H221" i="4"/>
  <c r="N206" i="4"/>
  <c r="K368" i="4"/>
  <c r="H383" i="4"/>
  <c r="N368" i="4"/>
  <c r="J292" i="4"/>
  <c r="G307" i="4"/>
  <c r="M292" i="4"/>
  <c r="J217" i="4"/>
  <c r="G232" i="4"/>
  <c r="M217" i="4"/>
  <c r="H220" i="4"/>
  <c r="K205" i="4"/>
  <c r="N205" i="4" s="1"/>
  <c r="G70" i="4"/>
  <c r="J55" i="4"/>
  <c r="M55" i="4" s="1"/>
  <c r="H71" i="4"/>
  <c r="N56" i="4"/>
  <c r="K56" i="4"/>
  <c r="G233" i="4"/>
  <c r="J218" i="4"/>
  <c r="M218" i="4" s="1"/>
  <c r="H358" i="4"/>
  <c r="N343" i="4"/>
  <c r="K343" i="4"/>
  <c r="L431" i="4"/>
  <c r="I446" i="4"/>
  <c r="O431" i="4"/>
  <c r="L44" i="4"/>
  <c r="I59" i="4"/>
  <c r="O44" i="4"/>
  <c r="K269" i="4"/>
  <c r="H284" i="4"/>
  <c r="N269" i="4"/>
  <c r="H446" i="4"/>
  <c r="K431" i="4"/>
  <c r="N431" i="4" s="1"/>
  <c r="G472" i="4"/>
  <c r="I473" i="4"/>
  <c r="L472" i="4"/>
  <c r="O472" i="4" s="1"/>
  <c r="K118" i="4"/>
  <c r="H133" i="4"/>
  <c r="N118" i="4"/>
  <c r="G133" i="4"/>
  <c r="M118" i="4"/>
  <c r="J118" i="4"/>
  <c r="H283" i="4"/>
  <c r="K268" i="4"/>
  <c r="N268" i="4" s="1"/>
  <c r="H359" i="4"/>
  <c r="K344" i="4"/>
  <c r="N344" i="4"/>
  <c r="H472" i="4"/>
  <c r="K471" i="4"/>
  <c r="N471" i="4" s="1"/>
  <c r="H59" i="4"/>
  <c r="K44" i="4"/>
  <c r="N44" i="4" s="1"/>
  <c r="H370" i="4"/>
  <c r="K355" i="4"/>
  <c r="N355" i="4" s="1"/>
  <c r="I82" i="4"/>
  <c r="O67" i="4"/>
  <c r="L67" i="4"/>
  <c r="H158" i="4"/>
  <c r="N143" i="4"/>
  <c r="K143" i="4"/>
  <c r="K194" i="4"/>
  <c r="H209" i="4"/>
  <c r="N194" i="4"/>
  <c r="L280" i="4"/>
  <c r="I295" i="4"/>
  <c r="O280" i="4"/>
  <c r="L268" i="4"/>
  <c r="I283" i="4"/>
  <c r="O268" i="4"/>
  <c r="H232" i="4"/>
  <c r="N217" i="4"/>
  <c r="K217" i="4"/>
  <c r="H307" i="4"/>
  <c r="K292" i="4"/>
  <c r="N292" i="4" s="1"/>
  <c r="G359" i="4"/>
  <c r="M344" i="4"/>
  <c r="J344" i="4"/>
  <c r="I433" i="4"/>
  <c r="L418" i="4"/>
  <c r="O418" i="4" s="1"/>
  <c r="K55" i="4"/>
  <c r="H70" i="4"/>
  <c r="N55" i="4"/>
  <c r="J131" i="4"/>
  <c r="G146" i="4"/>
  <c r="M131" i="4"/>
  <c r="G82" i="4"/>
  <c r="J67" i="4"/>
  <c r="M67" i="4" s="1"/>
  <c r="J280" i="4"/>
  <c r="G295" i="4"/>
  <c r="M280" i="4"/>
  <c r="J268" i="4"/>
  <c r="G283" i="4"/>
  <c r="M268" i="4"/>
  <c r="G308" i="4"/>
  <c r="M293" i="4"/>
  <c r="J293" i="4"/>
  <c r="I370" i="4"/>
  <c r="L355" i="4"/>
  <c r="O355" i="4" s="1"/>
  <c r="I383" i="4"/>
  <c r="O368" i="4"/>
  <c r="L368" i="4"/>
  <c r="G433" i="4"/>
  <c r="J418" i="4"/>
  <c r="M418" i="4" s="1"/>
  <c r="H434" i="4"/>
  <c r="K419" i="4"/>
  <c r="N419" i="4" s="1"/>
  <c r="H457" i="4"/>
  <c r="K442" i="4"/>
  <c r="N442" i="4" s="1"/>
  <c r="M470" i="4"/>
  <c r="J470" i="4"/>
  <c r="J56" i="4"/>
  <c r="G71" i="4"/>
  <c r="M56" i="4"/>
  <c r="L131" i="4"/>
  <c r="I146" i="4"/>
  <c r="O131" i="4"/>
  <c r="I70" i="4"/>
  <c r="L55" i="4"/>
  <c r="O55" i="4" s="1"/>
  <c r="H146" i="4"/>
  <c r="K131" i="4"/>
  <c r="N131" i="4" s="1"/>
  <c r="K218" i="4"/>
  <c r="H233" i="4"/>
  <c r="N218" i="4"/>
  <c r="I209" i="4"/>
  <c r="L194" i="4"/>
  <c r="O194" i="4" s="1"/>
  <c r="I296" i="4"/>
  <c r="O281" i="4"/>
  <c r="L281" i="4"/>
  <c r="G370" i="4"/>
  <c r="J355" i="4"/>
  <c r="M355" i="4" s="1"/>
  <c r="K356" i="4"/>
  <c r="H371" i="4"/>
  <c r="N356" i="4"/>
  <c r="J419" i="4"/>
  <c r="G434" i="4"/>
  <c r="M419" i="4"/>
  <c r="J205" i="4"/>
  <c r="G220" i="4"/>
  <c r="M205" i="4"/>
  <c r="L292" i="4"/>
  <c r="I307" i="4"/>
  <c r="O292" i="4"/>
  <c r="J367" i="4"/>
  <c r="G382" i="4"/>
  <c r="M367" i="4"/>
  <c r="G371" i="4"/>
  <c r="J356" i="4"/>
  <c r="M356" i="4" s="1"/>
  <c r="K281" i="4"/>
  <c r="H296" i="4"/>
  <c r="N281" i="4"/>
  <c r="I358" i="4"/>
  <c r="L343" i="4"/>
  <c r="O343" i="4"/>
  <c r="H382" i="4"/>
  <c r="N367" i="4"/>
  <c r="K367" i="4"/>
  <c r="G383" i="4"/>
  <c r="M368" i="4"/>
  <c r="J368" i="4"/>
  <c r="I145" i="4"/>
  <c r="O130" i="4"/>
  <c r="L130" i="4"/>
  <c r="L217" i="4"/>
  <c r="I232" i="4"/>
  <c r="O217" i="4"/>
  <c r="G296" i="4"/>
  <c r="M281" i="4"/>
  <c r="J281" i="4"/>
  <c r="I359" i="4"/>
  <c r="L344" i="4"/>
  <c r="O344" i="4" s="1"/>
  <c r="K430" i="4"/>
  <c r="H445" i="4"/>
  <c r="N430" i="4"/>
  <c r="L419" i="4"/>
  <c r="I434" i="4"/>
  <c r="O419" i="4"/>
  <c r="K43" i="4"/>
  <c r="H58" i="4"/>
  <c r="N43" i="4"/>
  <c r="J119" i="4"/>
  <c r="G134" i="4"/>
  <c r="M119" i="4"/>
  <c r="H83" i="4"/>
  <c r="N68" i="4"/>
  <c r="K68" i="4"/>
  <c r="L205" i="4"/>
  <c r="I220" i="4"/>
  <c r="O205" i="4"/>
  <c r="G221" i="4"/>
  <c r="M206" i="4"/>
  <c r="J206" i="4"/>
  <c r="H458" i="4"/>
  <c r="K443" i="4"/>
  <c r="N443" i="4" s="1"/>
  <c r="I458" i="4"/>
  <c r="L443" i="4"/>
  <c r="O443" i="4" s="1"/>
  <c r="J471" i="4"/>
  <c r="M471" i="4" s="1"/>
  <c r="J44" i="4"/>
  <c r="G59" i="4"/>
  <c r="M44" i="4"/>
  <c r="L119" i="4"/>
  <c r="I134" i="4"/>
  <c r="O119" i="4"/>
  <c r="I58" i="4"/>
  <c r="L43" i="4"/>
  <c r="O43" i="4" s="1"/>
  <c r="H134" i="4"/>
  <c r="K119" i="4"/>
  <c r="N119" i="4" s="1"/>
  <c r="I221" i="4"/>
  <c r="O206" i="4"/>
  <c r="L206" i="4"/>
  <c r="I284" i="4"/>
  <c r="L269" i="4"/>
  <c r="O269" i="4" s="1"/>
  <c r="G358" i="4"/>
  <c r="J343" i="4"/>
  <c r="M343" i="4" s="1"/>
  <c r="J431" i="4"/>
  <c r="M431" i="4" s="1"/>
  <c r="G446" i="4"/>
  <c r="P12" i="1" a="1"/>
  <c r="P13" i="1" s="1"/>
  <c r="G419" i="1"/>
  <c r="J404" i="1"/>
  <c r="I418" i="1"/>
  <c r="L403" i="1"/>
  <c r="G344" i="1"/>
  <c r="J329" i="1"/>
  <c r="H343" i="1"/>
  <c r="K328" i="1"/>
  <c r="H268" i="1"/>
  <c r="K253" i="1"/>
  <c r="I119" i="1"/>
  <c r="L104" i="1"/>
  <c r="H193" i="1"/>
  <c r="K178" i="1"/>
  <c r="I56" i="1"/>
  <c r="L41" i="1"/>
  <c r="H418" i="1"/>
  <c r="K403" i="1"/>
  <c r="I343" i="1"/>
  <c r="L328" i="1"/>
  <c r="I268" i="1"/>
  <c r="L253" i="1"/>
  <c r="G269" i="1"/>
  <c r="J254" i="1"/>
  <c r="H119" i="1"/>
  <c r="K104" i="1"/>
  <c r="G118" i="1"/>
  <c r="J103" i="1"/>
  <c r="G56" i="1"/>
  <c r="J41" i="1"/>
  <c r="H56" i="1"/>
  <c r="K41" i="1"/>
  <c r="I194" i="1"/>
  <c r="L179" i="1"/>
  <c r="G193" i="1"/>
  <c r="J178" i="1"/>
  <c r="G268" i="1"/>
  <c r="J253" i="1"/>
  <c r="I419" i="1"/>
  <c r="L404" i="1"/>
  <c r="G206" i="1"/>
  <c r="J191" i="1"/>
  <c r="I130" i="1"/>
  <c r="L115" i="1"/>
  <c r="H67" i="1"/>
  <c r="K52" i="1"/>
  <c r="G158" i="1"/>
  <c r="J158" i="1" s="1"/>
  <c r="J143" i="1"/>
  <c r="H380" i="1"/>
  <c r="K365" i="1"/>
  <c r="H293" i="1"/>
  <c r="K278" i="1"/>
  <c r="I67" i="1"/>
  <c r="L52" i="1"/>
  <c r="G305" i="1"/>
  <c r="J305" i="1" s="1"/>
  <c r="J290" i="1"/>
  <c r="G382" i="1"/>
  <c r="J382" i="1" s="1"/>
  <c r="J367" i="1"/>
  <c r="G229" i="1"/>
  <c r="J229" i="1" s="1"/>
  <c r="J214" i="1"/>
  <c r="G154" i="1"/>
  <c r="J154" i="1" s="1"/>
  <c r="J139" i="1"/>
  <c r="H383" i="1"/>
  <c r="K368" i="1"/>
  <c r="I157" i="1"/>
  <c r="L142" i="1"/>
  <c r="H455" i="1"/>
  <c r="K440" i="1"/>
  <c r="I443" i="1"/>
  <c r="L428" i="1"/>
  <c r="H371" i="1"/>
  <c r="K356" i="1"/>
  <c r="I218" i="1"/>
  <c r="L203" i="1"/>
  <c r="G142" i="1"/>
  <c r="J127" i="1"/>
  <c r="I58" i="1"/>
  <c r="L43" i="1"/>
  <c r="G68" i="1"/>
  <c r="J53" i="1"/>
  <c r="G445" i="1"/>
  <c r="J430" i="1"/>
  <c r="G58" i="1"/>
  <c r="J43" i="1"/>
  <c r="I368" i="1"/>
  <c r="L353" i="1"/>
  <c r="G218" i="1"/>
  <c r="J203" i="1"/>
  <c r="I296" i="1"/>
  <c r="L281" i="1"/>
  <c r="G443" i="1"/>
  <c r="J428" i="1"/>
  <c r="H367" i="1"/>
  <c r="K352" i="1"/>
  <c r="H217" i="1"/>
  <c r="K202" i="1"/>
  <c r="H58" i="1"/>
  <c r="K43" i="1"/>
  <c r="H442" i="1"/>
  <c r="K427" i="1"/>
  <c r="I292" i="1"/>
  <c r="L277" i="1"/>
  <c r="G293" i="1"/>
  <c r="J278" i="1"/>
  <c r="H143" i="1"/>
  <c r="K128" i="1"/>
  <c r="H221" i="1"/>
  <c r="K206" i="1"/>
  <c r="G70" i="1"/>
  <c r="J55" i="1"/>
  <c r="G431" i="1"/>
  <c r="J416" i="1"/>
  <c r="I430" i="1"/>
  <c r="L415" i="1"/>
  <c r="G356" i="1"/>
  <c r="J341" i="1"/>
  <c r="H355" i="1"/>
  <c r="K340" i="1"/>
  <c r="H280" i="1"/>
  <c r="K265" i="1"/>
  <c r="I131" i="1"/>
  <c r="L116" i="1"/>
  <c r="H205" i="1"/>
  <c r="K190" i="1"/>
  <c r="I44" i="1"/>
  <c r="L29" i="1"/>
  <c r="H430" i="1"/>
  <c r="K415" i="1"/>
  <c r="I355" i="1"/>
  <c r="L340" i="1"/>
  <c r="I280" i="1"/>
  <c r="L265" i="1"/>
  <c r="G281" i="1"/>
  <c r="J266" i="1"/>
  <c r="H131" i="1"/>
  <c r="K116" i="1"/>
  <c r="G130" i="1"/>
  <c r="J115" i="1"/>
  <c r="G44" i="1"/>
  <c r="J29" i="1"/>
  <c r="H44" i="1"/>
  <c r="K29" i="1"/>
  <c r="I206" i="1"/>
  <c r="L191" i="1"/>
  <c r="G205" i="1"/>
  <c r="J190" i="1"/>
  <c r="G280" i="1"/>
  <c r="J265" i="1"/>
  <c r="I431" i="1"/>
  <c r="L416" i="1"/>
  <c r="G194" i="1"/>
  <c r="J179" i="1"/>
  <c r="I454" i="1"/>
  <c r="L439" i="1"/>
  <c r="I308" i="1"/>
  <c r="L293" i="1"/>
  <c r="H311" i="1"/>
  <c r="K296" i="1"/>
  <c r="H233" i="1"/>
  <c r="K218" i="1"/>
  <c r="H157" i="1"/>
  <c r="K142" i="1"/>
  <c r="H230" i="1"/>
  <c r="K215" i="1"/>
  <c r="H154" i="1"/>
  <c r="K139" i="1"/>
  <c r="H284" i="1"/>
  <c r="K269" i="1"/>
  <c r="I118" i="1"/>
  <c r="L103" i="1"/>
  <c r="I344" i="1"/>
  <c r="L329" i="1"/>
  <c r="I356" i="1"/>
  <c r="L341" i="1"/>
  <c r="I217" i="1"/>
  <c r="L202" i="1"/>
  <c r="G79" i="1"/>
  <c r="J79" i="1" s="1"/>
  <c r="J64" i="1"/>
  <c r="G134" i="1"/>
  <c r="J119" i="1"/>
  <c r="H446" i="1"/>
  <c r="K431" i="1"/>
  <c r="G155" i="1"/>
  <c r="J155" i="1" s="1"/>
  <c r="J140" i="1"/>
  <c r="L451" i="1"/>
  <c r="G455" i="1"/>
  <c r="J455" i="1" s="1"/>
  <c r="J440" i="1"/>
  <c r="G454" i="1"/>
  <c r="J454" i="1" s="1"/>
  <c r="J439" i="1"/>
  <c r="H454" i="1"/>
  <c r="K439" i="1"/>
  <c r="K376" i="1"/>
  <c r="G380" i="1"/>
  <c r="J380" i="1" s="1"/>
  <c r="J365" i="1"/>
  <c r="H379" i="1"/>
  <c r="K364" i="1"/>
  <c r="I379" i="1"/>
  <c r="L364" i="1"/>
  <c r="K301" i="1"/>
  <c r="H305" i="1"/>
  <c r="K290" i="1"/>
  <c r="H304" i="1"/>
  <c r="K289" i="1"/>
  <c r="K226" i="1"/>
  <c r="I229" i="1"/>
  <c r="L214" i="1"/>
  <c r="L151" i="1"/>
  <c r="L452" i="1"/>
  <c r="K452" i="1"/>
  <c r="K451" i="1"/>
  <c r="I455" i="1"/>
  <c r="L440" i="1"/>
  <c r="H443" i="1"/>
  <c r="K428" i="1"/>
  <c r="L377" i="1"/>
  <c r="K377" i="1"/>
  <c r="L376" i="1"/>
  <c r="I380" i="1"/>
  <c r="L365" i="1"/>
  <c r="G379" i="1"/>
  <c r="J379" i="1" s="1"/>
  <c r="J364" i="1"/>
  <c r="L302" i="1"/>
  <c r="K302" i="1"/>
  <c r="G304" i="1"/>
  <c r="J304" i="1" s="1"/>
  <c r="J289" i="1"/>
  <c r="I305" i="1"/>
  <c r="L290" i="1"/>
  <c r="L227" i="1"/>
  <c r="K227" i="1"/>
  <c r="I230" i="1"/>
  <c r="L215" i="1"/>
  <c r="G230" i="1"/>
  <c r="J230" i="1" s="1"/>
  <c r="J215" i="1"/>
  <c r="L152" i="1"/>
  <c r="K152" i="1"/>
  <c r="K151" i="1"/>
  <c r="H155" i="1"/>
  <c r="K140" i="1"/>
  <c r="I155" i="1"/>
  <c r="L140" i="1"/>
  <c r="L77" i="1"/>
  <c r="K77" i="1"/>
  <c r="K76" i="1"/>
  <c r="I80" i="1"/>
  <c r="L65" i="1"/>
  <c r="I79" i="1"/>
  <c r="L64" i="1"/>
  <c r="H80" i="1"/>
  <c r="K65" i="1"/>
  <c r="L301" i="1"/>
  <c r="I304" i="1"/>
  <c r="L289" i="1"/>
  <c r="L226" i="1"/>
  <c r="H229" i="1"/>
  <c r="K214" i="1"/>
  <c r="I154" i="1"/>
  <c r="L139" i="1"/>
  <c r="L76" i="1"/>
  <c r="G80" i="1"/>
  <c r="J80" i="1" s="1"/>
  <c r="J65" i="1"/>
  <c r="G67" i="1"/>
  <c r="J52" i="1"/>
  <c r="H79" i="1"/>
  <c r="K64" i="1"/>
  <c r="H434" i="1"/>
  <c r="K419" i="1"/>
  <c r="G442" i="1"/>
  <c r="J427" i="1"/>
  <c r="G292" i="1"/>
  <c r="J277" i="1"/>
  <c r="G146" i="1"/>
  <c r="J131" i="1"/>
  <c r="I284" i="1"/>
  <c r="L269" i="1"/>
  <c r="G358" i="1"/>
  <c r="J343" i="1"/>
  <c r="H70" i="1"/>
  <c r="K55" i="1"/>
  <c r="H145" i="1"/>
  <c r="K130" i="1"/>
  <c r="I193" i="1"/>
  <c r="L178" i="1"/>
  <c r="I442" i="1"/>
  <c r="L427" i="1"/>
  <c r="G368" i="1"/>
  <c r="J353" i="1"/>
  <c r="H292" i="1"/>
  <c r="K277" i="1"/>
  <c r="I143" i="1"/>
  <c r="L128" i="1"/>
  <c r="G370" i="1"/>
  <c r="J355" i="1"/>
  <c r="H359" i="1"/>
  <c r="K344" i="1"/>
  <c r="I68" i="1"/>
  <c r="L53" i="1"/>
  <c r="H133" i="1"/>
  <c r="K118" i="1"/>
  <c r="I367" i="1"/>
  <c r="L352" i="1"/>
  <c r="I220" i="1"/>
  <c r="L205" i="1"/>
  <c r="G217" i="1"/>
  <c r="J202" i="1"/>
  <c r="I70" i="1"/>
  <c r="L55" i="1"/>
  <c r="G433" i="1"/>
  <c r="J418" i="1"/>
  <c r="H209" i="1"/>
  <c r="K194" i="1"/>
  <c r="H68" i="1"/>
  <c r="K53" i="1"/>
  <c r="K470" i="1"/>
  <c r="G470" i="1"/>
  <c r="J469" i="1"/>
  <c r="L470" i="1"/>
  <c r="I471" i="1"/>
  <c r="G471" i="1" s="1"/>
  <c r="R14" i="4" l="1"/>
  <c r="P14" i="4"/>
  <c r="Q13" i="4"/>
  <c r="R12" i="4"/>
  <c r="P12" i="4"/>
  <c r="Q14" i="4"/>
  <c r="R13" i="4"/>
  <c r="P13" i="4"/>
  <c r="Q12" i="4"/>
  <c r="P356" i="4" s="1" a="1"/>
  <c r="L134" i="4"/>
  <c r="I149" i="4"/>
  <c r="O134" i="4"/>
  <c r="G461" i="4"/>
  <c r="J446" i="4"/>
  <c r="M446" i="4" s="1"/>
  <c r="J358" i="4"/>
  <c r="G373" i="4"/>
  <c r="M358" i="4"/>
  <c r="I236" i="4"/>
  <c r="O221" i="4"/>
  <c r="L221" i="4"/>
  <c r="J59" i="4"/>
  <c r="G74" i="4"/>
  <c r="M59" i="4"/>
  <c r="L458" i="4"/>
  <c r="O458" i="4" s="1"/>
  <c r="G236" i="4"/>
  <c r="M221" i="4"/>
  <c r="J221" i="4"/>
  <c r="L220" i="4"/>
  <c r="I235" i="4"/>
  <c r="O220" i="4"/>
  <c r="K83" i="4"/>
  <c r="N83" i="4" s="1"/>
  <c r="J134" i="4"/>
  <c r="G149" i="4"/>
  <c r="M134" i="4"/>
  <c r="L434" i="4"/>
  <c r="I449" i="4"/>
  <c r="O434" i="4"/>
  <c r="G311" i="4"/>
  <c r="M296" i="4"/>
  <c r="J296" i="4"/>
  <c r="L232" i="4"/>
  <c r="O232" i="4" s="1"/>
  <c r="I160" i="4"/>
  <c r="L145" i="4"/>
  <c r="O145" i="4" s="1"/>
  <c r="J383" i="4"/>
  <c r="M383" i="4" s="1"/>
  <c r="K382" i="4"/>
  <c r="N382" i="4" s="1"/>
  <c r="J220" i="4"/>
  <c r="G235" i="4"/>
  <c r="M220" i="4"/>
  <c r="I311" i="4"/>
  <c r="L296" i="4"/>
  <c r="O296" i="4" s="1"/>
  <c r="J71" i="4"/>
  <c r="G86" i="4"/>
  <c r="M71" i="4"/>
  <c r="N457" i="4"/>
  <c r="K457" i="4"/>
  <c r="O383" i="4"/>
  <c r="L383" i="4"/>
  <c r="M308" i="4"/>
  <c r="J308" i="4"/>
  <c r="K70" i="4"/>
  <c r="H85" i="4"/>
  <c r="N70" i="4"/>
  <c r="G374" i="4"/>
  <c r="J359" i="4"/>
  <c r="M359" i="4" s="1"/>
  <c r="K232" i="4"/>
  <c r="N232" i="4" s="1"/>
  <c r="L295" i="4"/>
  <c r="I310" i="4"/>
  <c r="O295" i="4"/>
  <c r="K158" i="4"/>
  <c r="N158" i="4" s="1"/>
  <c r="O82" i="4"/>
  <c r="L82" i="4"/>
  <c r="H473" i="4"/>
  <c r="K472" i="4"/>
  <c r="N472" i="4"/>
  <c r="G148" i="4"/>
  <c r="M133" i="4"/>
  <c r="J133" i="4"/>
  <c r="K133" i="4"/>
  <c r="H148" i="4"/>
  <c r="N133" i="4"/>
  <c r="I474" i="4"/>
  <c r="L473" i="4"/>
  <c r="O473" i="4" s="1"/>
  <c r="G473" i="4"/>
  <c r="I461" i="4"/>
  <c r="L446" i="4"/>
  <c r="O446" i="4" s="1"/>
  <c r="H373" i="4"/>
  <c r="K358" i="4"/>
  <c r="N358" i="4" s="1"/>
  <c r="H86" i="4"/>
  <c r="N71" i="4"/>
  <c r="K71" i="4"/>
  <c r="P217" i="4" a="1"/>
  <c r="J307" i="4"/>
  <c r="M307" i="4"/>
  <c r="K221" i="4"/>
  <c r="H236" i="4"/>
  <c r="N221" i="4"/>
  <c r="H223" i="4"/>
  <c r="K208" i="4"/>
  <c r="N208" i="4" s="1"/>
  <c r="J457" i="4"/>
  <c r="M457" i="4"/>
  <c r="G224" i="4"/>
  <c r="M209" i="4"/>
  <c r="J209" i="4"/>
  <c r="K308" i="4"/>
  <c r="N308" i="4" s="1"/>
  <c r="L208" i="4"/>
  <c r="I223" i="4"/>
  <c r="O208" i="4"/>
  <c r="L157" i="4"/>
  <c r="O157" i="4"/>
  <c r="I460" i="4"/>
  <c r="O445" i="4"/>
  <c r="L445" i="4"/>
  <c r="O233" i="4"/>
  <c r="L233" i="4"/>
  <c r="J208" i="4"/>
  <c r="G223" i="4"/>
  <c r="M208" i="4"/>
  <c r="J157" i="4"/>
  <c r="M157" i="4"/>
  <c r="L158" i="4"/>
  <c r="O158" i="4" s="1"/>
  <c r="P68" i="4" a="1"/>
  <c r="G73" i="4"/>
  <c r="J58" i="4"/>
  <c r="M58" i="4" s="1"/>
  <c r="L83" i="4"/>
  <c r="O83" i="4"/>
  <c r="I299" i="4"/>
  <c r="O284" i="4"/>
  <c r="L284" i="4"/>
  <c r="H149" i="4"/>
  <c r="K134" i="4"/>
  <c r="N134" i="4" s="1"/>
  <c r="I73" i="4"/>
  <c r="O58" i="4"/>
  <c r="L58" i="4"/>
  <c r="K458" i="4"/>
  <c r="N458" i="4"/>
  <c r="P206" i="4" a="1"/>
  <c r="P119" i="4" a="1"/>
  <c r="K58" i="4"/>
  <c r="H73" i="4"/>
  <c r="N58" i="4"/>
  <c r="H460" i="4"/>
  <c r="K445" i="4"/>
  <c r="N445" i="4"/>
  <c r="I374" i="4"/>
  <c r="O359" i="4"/>
  <c r="L359" i="4"/>
  <c r="P281" i="4" a="1"/>
  <c r="P368" i="4" a="1"/>
  <c r="L358" i="4"/>
  <c r="I373" i="4"/>
  <c r="O358" i="4"/>
  <c r="K296" i="4"/>
  <c r="H311" i="4"/>
  <c r="N296" i="4"/>
  <c r="G386" i="4"/>
  <c r="J371" i="4"/>
  <c r="M371" i="4" s="1"/>
  <c r="J382" i="4"/>
  <c r="M382" i="4"/>
  <c r="L307" i="4"/>
  <c r="O307" i="4"/>
  <c r="P205" i="4" a="1"/>
  <c r="J434" i="4"/>
  <c r="G449" i="4"/>
  <c r="M434" i="4"/>
  <c r="K371" i="4"/>
  <c r="H386" i="4"/>
  <c r="N371" i="4"/>
  <c r="J370" i="4"/>
  <c r="G385" i="4"/>
  <c r="M370" i="4"/>
  <c r="I224" i="4"/>
  <c r="O209" i="4"/>
  <c r="L209" i="4"/>
  <c r="K233" i="4"/>
  <c r="N233" i="4" s="1"/>
  <c r="H161" i="4"/>
  <c r="K146" i="4"/>
  <c r="N146" i="4" s="1"/>
  <c r="I85" i="4"/>
  <c r="O70" i="4"/>
  <c r="L70" i="4"/>
  <c r="I161" i="4"/>
  <c r="L146" i="4"/>
  <c r="O146" i="4"/>
  <c r="P56" i="4" a="1"/>
  <c r="P470" i="4" a="1"/>
  <c r="H449" i="4"/>
  <c r="N434" i="4"/>
  <c r="K434" i="4"/>
  <c r="G448" i="4"/>
  <c r="J433" i="4"/>
  <c r="M433" i="4" s="1"/>
  <c r="L370" i="4"/>
  <c r="I385" i="4"/>
  <c r="O370" i="4"/>
  <c r="P293" i="4" a="1"/>
  <c r="J283" i="4"/>
  <c r="G298" i="4"/>
  <c r="M283" i="4"/>
  <c r="J295" i="4"/>
  <c r="G310" i="4"/>
  <c r="M295" i="4"/>
  <c r="J82" i="4"/>
  <c r="M82" i="4" s="1"/>
  <c r="G161" i="4"/>
  <c r="J146" i="4"/>
  <c r="M146" i="4" s="1"/>
  <c r="P146" i="4" s="1" a="1"/>
  <c r="I448" i="4"/>
  <c r="L433" i="4"/>
  <c r="O433" i="4" s="1"/>
  <c r="P344" i="4" a="1"/>
  <c r="N307" i="4"/>
  <c r="K307" i="4"/>
  <c r="L283" i="4"/>
  <c r="O283" i="4" s="1"/>
  <c r="I298" i="4"/>
  <c r="K209" i="4"/>
  <c r="H224" i="4"/>
  <c r="N209" i="4"/>
  <c r="H385" i="4"/>
  <c r="K370" i="4"/>
  <c r="N370" i="4" s="1"/>
  <c r="H74" i="4"/>
  <c r="N59" i="4"/>
  <c r="K59" i="4"/>
  <c r="K359" i="4"/>
  <c r="H374" i="4"/>
  <c r="N359" i="4"/>
  <c r="H298" i="4"/>
  <c r="N283" i="4"/>
  <c r="K283" i="4"/>
  <c r="P118" i="4" a="1"/>
  <c r="J472" i="4"/>
  <c r="M472" i="4" s="1"/>
  <c r="P472" i="4" s="1" a="1"/>
  <c r="H461" i="4"/>
  <c r="N446" i="4"/>
  <c r="K446" i="4"/>
  <c r="K284" i="4"/>
  <c r="H299" i="4"/>
  <c r="N284" i="4"/>
  <c r="L59" i="4"/>
  <c r="I74" i="4"/>
  <c r="O59" i="4"/>
  <c r="M233" i="4"/>
  <c r="J233" i="4"/>
  <c r="G85" i="4"/>
  <c r="J70" i="4"/>
  <c r="M70" i="4" s="1"/>
  <c r="H235" i="4"/>
  <c r="N220" i="4"/>
  <c r="K220" i="4"/>
  <c r="J232" i="4"/>
  <c r="M232" i="4" s="1"/>
  <c r="P292" i="4" a="1"/>
  <c r="K383" i="4"/>
  <c r="N383" i="4"/>
  <c r="H310" i="4"/>
  <c r="N295" i="4"/>
  <c r="K295" i="4"/>
  <c r="G160" i="4"/>
  <c r="J145" i="4"/>
  <c r="M145" i="4" s="1"/>
  <c r="H160" i="4"/>
  <c r="K145" i="4"/>
  <c r="N145" i="4" s="1"/>
  <c r="P442" i="4" a="1"/>
  <c r="G460" i="4"/>
  <c r="M445" i="4"/>
  <c r="J445" i="4"/>
  <c r="P194" i="4" a="1"/>
  <c r="L71" i="4"/>
  <c r="I86" i="4"/>
  <c r="O71" i="4"/>
  <c r="P443" i="4" a="1"/>
  <c r="J458" i="4"/>
  <c r="M458" i="4" s="1"/>
  <c r="L457" i="4"/>
  <c r="O457" i="4"/>
  <c r="L308" i="4"/>
  <c r="O308" i="4" s="1"/>
  <c r="P193" i="4" a="1"/>
  <c r="P142" i="4" a="1"/>
  <c r="K157" i="4"/>
  <c r="N157" i="4" s="1"/>
  <c r="J83" i="4"/>
  <c r="M83" i="4"/>
  <c r="K433" i="4"/>
  <c r="H448" i="4"/>
  <c r="N433" i="4"/>
  <c r="I386" i="4"/>
  <c r="L371" i="4"/>
  <c r="O371" i="4" s="1"/>
  <c r="L382" i="4"/>
  <c r="O382" i="4"/>
  <c r="G299" i="4"/>
  <c r="M284" i="4"/>
  <c r="P284" i="4" s="1" a="1"/>
  <c r="J284" i="4"/>
  <c r="I148" i="4"/>
  <c r="L133" i="4"/>
  <c r="O133" i="4" s="1"/>
  <c r="P43" i="4" a="1"/>
  <c r="P143" i="4" a="1"/>
  <c r="J158" i="4"/>
  <c r="M158" i="4" s="1"/>
  <c r="P158" i="4" s="1" a="1"/>
  <c r="K82" i="4"/>
  <c r="N82" i="4"/>
  <c r="R13" i="1"/>
  <c r="Q14" i="1"/>
  <c r="P14" i="1"/>
  <c r="P12" i="1"/>
  <c r="Q13" i="1"/>
  <c r="Q12" i="1"/>
  <c r="R14" i="1"/>
  <c r="R12" i="1"/>
  <c r="H374" i="1"/>
  <c r="K359" i="1"/>
  <c r="G385" i="1"/>
  <c r="J385" i="1" s="1"/>
  <c r="J370" i="1"/>
  <c r="H160" i="1"/>
  <c r="K145" i="1"/>
  <c r="H85" i="1"/>
  <c r="K70" i="1"/>
  <c r="G373" i="1"/>
  <c r="J358" i="1"/>
  <c r="H449" i="1"/>
  <c r="K434" i="1"/>
  <c r="L154" i="1"/>
  <c r="L304" i="1"/>
  <c r="L79" i="1"/>
  <c r="L155" i="1"/>
  <c r="L230" i="1"/>
  <c r="L380" i="1"/>
  <c r="L455" i="1"/>
  <c r="K304" i="1"/>
  <c r="L379" i="1"/>
  <c r="K454" i="1"/>
  <c r="I232" i="1"/>
  <c r="L217" i="1"/>
  <c r="I359" i="1"/>
  <c r="L344" i="1"/>
  <c r="H299" i="1"/>
  <c r="K284" i="1"/>
  <c r="K230" i="1"/>
  <c r="K233" i="1"/>
  <c r="L308" i="1"/>
  <c r="I446" i="1"/>
  <c r="L431" i="1"/>
  <c r="G295" i="1"/>
  <c r="J280" i="1"/>
  <c r="G220" i="1"/>
  <c r="J205" i="1"/>
  <c r="H59" i="1"/>
  <c r="K44" i="1"/>
  <c r="G59" i="1"/>
  <c r="J44" i="1"/>
  <c r="G145" i="1"/>
  <c r="J130" i="1"/>
  <c r="I295" i="1"/>
  <c r="L280" i="1"/>
  <c r="H445" i="1"/>
  <c r="K430" i="1"/>
  <c r="H220" i="1"/>
  <c r="K205" i="1"/>
  <c r="H295" i="1"/>
  <c r="K280" i="1"/>
  <c r="I445" i="1"/>
  <c r="L430" i="1"/>
  <c r="G446" i="1"/>
  <c r="J431" i="1"/>
  <c r="H236" i="1"/>
  <c r="K221" i="1"/>
  <c r="I307" i="1"/>
  <c r="L292" i="1"/>
  <c r="H73" i="1"/>
  <c r="K58" i="1"/>
  <c r="H382" i="1"/>
  <c r="K367" i="1"/>
  <c r="I311" i="1"/>
  <c r="L296" i="1"/>
  <c r="G233" i="1"/>
  <c r="J233" i="1" s="1"/>
  <c r="J218" i="1"/>
  <c r="I73" i="1"/>
  <c r="L58" i="1"/>
  <c r="G157" i="1"/>
  <c r="J157" i="1" s="1"/>
  <c r="J142" i="1"/>
  <c r="L157" i="1"/>
  <c r="I82" i="1"/>
  <c r="L67" i="1"/>
  <c r="K380" i="1"/>
  <c r="I145" i="1"/>
  <c r="L130" i="1"/>
  <c r="G221" i="1"/>
  <c r="J206" i="1"/>
  <c r="I209" i="1"/>
  <c r="L194" i="1"/>
  <c r="H134" i="1"/>
  <c r="K119" i="1"/>
  <c r="G284" i="1"/>
  <c r="J269" i="1"/>
  <c r="I358" i="1"/>
  <c r="L343" i="1"/>
  <c r="I71" i="1"/>
  <c r="L56" i="1"/>
  <c r="I134" i="1"/>
  <c r="L119" i="1"/>
  <c r="H358" i="1"/>
  <c r="K343" i="1"/>
  <c r="G359" i="1"/>
  <c r="J344" i="1"/>
  <c r="H83" i="1"/>
  <c r="K68" i="1"/>
  <c r="G448" i="1"/>
  <c r="J433" i="1"/>
  <c r="I235" i="1"/>
  <c r="L220" i="1"/>
  <c r="I382" i="1"/>
  <c r="L367" i="1"/>
  <c r="H148" i="1"/>
  <c r="K133" i="1"/>
  <c r="H307" i="1"/>
  <c r="K292" i="1"/>
  <c r="G383" i="1"/>
  <c r="J383" i="1" s="1"/>
  <c r="J368" i="1"/>
  <c r="I208" i="1"/>
  <c r="L193" i="1"/>
  <c r="H224" i="1"/>
  <c r="K209" i="1"/>
  <c r="I85" i="1"/>
  <c r="L70" i="1"/>
  <c r="G232" i="1"/>
  <c r="J232" i="1" s="1"/>
  <c r="J217" i="1"/>
  <c r="I83" i="1"/>
  <c r="L68" i="1"/>
  <c r="I158" i="1"/>
  <c r="L143" i="1"/>
  <c r="I457" i="1"/>
  <c r="L442" i="1"/>
  <c r="I299" i="1"/>
  <c r="L284" i="1"/>
  <c r="G161" i="1"/>
  <c r="J161" i="1" s="1"/>
  <c r="J146" i="1"/>
  <c r="G307" i="1"/>
  <c r="J307" i="1" s="1"/>
  <c r="J292" i="1"/>
  <c r="G457" i="1"/>
  <c r="J457" i="1" s="1"/>
  <c r="J442" i="1"/>
  <c r="K79" i="1"/>
  <c r="G82" i="1"/>
  <c r="J82" i="1" s="1"/>
  <c r="J67" i="1"/>
  <c r="K229" i="1"/>
  <c r="K80" i="1"/>
  <c r="L80" i="1"/>
  <c r="K155" i="1"/>
  <c r="L305" i="1"/>
  <c r="H458" i="1"/>
  <c r="K443" i="1"/>
  <c r="L229" i="1"/>
  <c r="K305" i="1"/>
  <c r="K379" i="1"/>
  <c r="H461" i="1"/>
  <c r="K446" i="1"/>
  <c r="G149" i="1"/>
  <c r="J134" i="1"/>
  <c r="I371" i="1"/>
  <c r="L356" i="1"/>
  <c r="I133" i="1"/>
  <c r="L118" i="1"/>
  <c r="K154" i="1"/>
  <c r="K157" i="1"/>
  <c r="K311" i="1"/>
  <c r="L454" i="1"/>
  <c r="G209" i="1"/>
  <c r="J194" i="1"/>
  <c r="I221" i="1"/>
  <c r="L206" i="1"/>
  <c r="H146" i="1"/>
  <c r="K131" i="1"/>
  <c r="G296" i="1"/>
  <c r="J281" i="1"/>
  <c r="I370" i="1"/>
  <c r="L355" i="1"/>
  <c r="I59" i="1"/>
  <c r="L44" i="1"/>
  <c r="I146" i="1"/>
  <c r="L131" i="1"/>
  <c r="H370" i="1"/>
  <c r="K355" i="1"/>
  <c r="G371" i="1"/>
  <c r="J356" i="1"/>
  <c r="G85" i="1"/>
  <c r="J85" i="1" s="1"/>
  <c r="J70" i="1"/>
  <c r="H158" i="1"/>
  <c r="K143" i="1"/>
  <c r="G308" i="1"/>
  <c r="J308" i="1" s="1"/>
  <c r="J293" i="1"/>
  <c r="H457" i="1"/>
  <c r="K442" i="1"/>
  <c r="H232" i="1"/>
  <c r="K217" i="1"/>
  <c r="G458" i="1"/>
  <c r="J458" i="1" s="1"/>
  <c r="J443" i="1"/>
  <c r="I383" i="1"/>
  <c r="L368" i="1"/>
  <c r="G73" i="1"/>
  <c r="J58" i="1"/>
  <c r="G460" i="1"/>
  <c r="J460" i="1" s="1"/>
  <c r="J445" i="1"/>
  <c r="G83" i="1"/>
  <c r="J83" i="1" s="1"/>
  <c r="J68" i="1"/>
  <c r="I233" i="1"/>
  <c r="L218" i="1"/>
  <c r="H386" i="1"/>
  <c r="K371" i="1"/>
  <c r="I458" i="1"/>
  <c r="L443" i="1"/>
  <c r="K455" i="1"/>
  <c r="K383" i="1"/>
  <c r="H308" i="1"/>
  <c r="K293" i="1"/>
  <c r="H82" i="1"/>
  <c r="K67" i="1"/>
  <c r="I434" i="1"/>
  <c r="L419" i="1"/>
  <c r="G283" i="1"/>
  <c r="J268" i="1"/>
  <c r="G208" i="1"/>
  <c r="J193" i="1"/>
  <c r="H71" i="1"/>
  <c r="K56" i="1"/>
  <c r="G71" i="1"/>
  <c r="J56" i="1"/>
  <c r="G133" i="1"/>
  <c r="J118" i="1"/>
  <c r="I283" i="1"/>
  <c r="L268" i="1"/>
  <c r="H433" i="1"/>
  <c r="K418" i="1"/>
  <c r="H208" i="1"/>
  <c r="K193" i="1"/>
  <c r="H283" i="1"/>
  <c r="K268" i="1"/>
  <c r="I433" i="1"/>
  <c r="L418" i="1"/>
  <c r="G434" i="1"/>
  <c r="J419" i="1"/>
  <c r="K471" i="1"/>
  <c r="J470" i="1"/>
  <c r="L471" i="1"/>
  <c r="I472" i="1"/>
  <c r="P131" i="4" l="1" a="1"/>
  <c r="P367" i="4" a="1"/>
  <c r="P44" i="4" a="1"/>
  <c r="P268" i="4" a="1"/>
  <c r="P419" i="4" a="1"/>
  <c r="P130" i="4" a="1"/>
  <c r="P218" i="4" a="1"/>
  <c r="P445" i="4" a="1"/>
  <c r="P280" i="4" a="1"/>
  <c r="P430" i="4" a="1"/>
  <c r="P458" i="4" a="1"/>
  <c r="P458" i="4" s="1"/>
  <c r="P232" i="4" a="1"/>
  <c r="P70" i="4" a="1"/>
  <c r="P70" i="4" s="1"/>
  <c r="P269" i="4" a="1"/>
  <c r="P359" i="4" a="1"/>
  <c r="P359" i="4" s="1"/>
  <c r="P343" i="4" a="1"/>
  <c r="R343" i="4" s="1"/>
  <c r="P82" i="4" a="1"/>
  <c r="P82" i="4" s="1"/>
  <c r="P371" i="4" a="1"/>
  <c r="R371" i="4" s="1"/>
  <c r="P58" i="4" a="1"/>
  <c r="P58" i="4" s="1"/>
  <c r="P383" i="4" a="1"/>
  <c r="R383" i="4" s="1"/>
  <c r="P471" i="4" a="1"/>
  <c r="Q471" i="4" s="1"/>
  <c r="P145" i="4" a="1"/>
  <c r="R70" i="4"/>
  <c r="R158" i="4"/>
  <c r="P158" i="4"/>
  <c r="Q158" i="4"/>
  <c r="R472" i="4"/>
  <c r="P472" i="4"/>
  <c r="Q472" i="4"/>
  <c r="P433" i="4" a="1"/>
  <c r="Q343" i="4"/>
  <c r="P343" i="4"/>
  <c r="R458" i="4"/>
  <c r="Q232" i="4"/>
  <c r="R232" i="4"/>
  <c r="P232" i="4"/>
  <c r="Q146" i="4"/>
  <c r="R146" i="4"/>
  <c r="P146" i="4"/>
  <c r="P371" i="4"/>
  <c r="P383" i="4"/>
  <c r="P446" i="4" a="1"/>
  <c r="R284" i="4"/>
  <c r="P284" i="4"/>
  <c r="Q284" i="4"/>
  <c r="P83" i="4" a="1"/>
  <c r="R194" i="4"/>
  <c r="P194" i="4"/>
  <c r="Q194" i="4"/>
  <c r="R442" i="4"/>
  <c r="P442" i="4"/>
  <c r="Q442" i="4"/>
  <c r="Q292" i="4"/>
  <c r="R292" i="4"/>
  <c r="P292" i="4"/>
  <c r="P233" i="4" a="1"/>
  <c r="N385" i="4"/>
  <c r="K385" i="4"/>
  <c r="P295" i="4" a="1"/>
  <c r="R293" i="4"/>
  <c r="P293" i="4"/>
  <c r="Q293" i="4"/>
  <c r="L385" i="4"/>
  <c r="O385" i="4" s="1"/>
  <c r="R470" i="4"/>
  <c r="P470" i="4"/>
  <c r="Q470" i="4"/>
  <c r="L161" i="4"/>
  <c r="O161" i="4" s="1"/>
  <c r="K161" i="4"/>
  <c r="N161" i="4"/>
  <c r="P370" i="4" a="1"/>
  <c r="K386" i="4"/>
  <c r="N386" i="4" s="1"/>
  <c r="P434" i="4" a="1"/>
  <c r="P382" i="4" a="1"/>
  <c r="M386" i="4"/>
  <c r="J386" i="4"/>
  <c r="K311" i="4"/>
  <c r="N311" i="4" s="1"/>
  <c r="R281" i="4"/>
  <c r="P281" i="4"/>
  <c r="Q281" i="4"/>
  <c r="K460" i="4"/>
  <c r="N460" i="4" s="1"/>
  <c r="K73" i="4"/>
  <c r="H88" i="4"/>
  <c r="N73" i="4"/>
  <c r="Q119" i="4"/>
  <c r="R119" i="4"/>
  <c r="P119" i="4"/>
  <c r="Q44" i="4"/>
  <c r="R44" i="4"/>
  <c r="P44" i="4"/>
  <c r="H164" i="4"/>
  <c r="K149" i="4"/>
  <c r="N149" i="4" s="1"/>
  <c r="G88" i="4"/>
  <c r="M73" i="4"/>
  <c r="J73" i="4"/>
  <c r="P157" i="4" a="1"/>
  <c r="P208" i="4" a="1"/>
  <c r="P209" i="4" a="1"/>
  <c r="P457" i="4" a="1"/>
  <c r="H238" i="4"/>
  <c r="K223" i="4"/>
  <c r="N223" i="4" s="1"/>
  <c r="K236" i="4"/>
  <c r="N236" i="4"/>
  <c r="P307" i="4" a="1"/>
  <c r="Q217" i="4"/>
  <c r="R217" i="4"/>
  <c r="P217" i="4"/>
  <c r="H388" i="4"/>
  <c r="N373" i="4"/>
  <c r="K373" i="4"/>
  <c r="J473" i="4"/>
  <c r="M473" i="4" s="1"/>
  <c r="P133" i="4" a="1"/>
  <c r="H474" i="4"/>
  <c r="K473" i="4"/>
  <c r="N473" i="4" s="1"/>
  <c r="L310" i="4"/>
  <c r="O310" i="4" s="1"/>
  <c r="G389" i="4"/>
  <c r="J374" i="4"/>
  <c r="M374" i="4" s="1"/>
  <c r="K85" i="4"/>
  <c r="N85" i="4"/>
  <c r="Q131" i="4"/>
  <c r="R131" i="4"/>
  <c r="P131" i="4"/>
  <c r="Q268" i="4"/>
  <c r="R268" i="4"/>
  <c r="P268" i="4"/>
  <c r="P308" i="4" a="1"/>
  <c r="J86" i="4"/>
  <c r="M86" i="4" s="1"/>
  <c r="O311" i="4"/>
  <c r="L311" i="4"/>
  <c r="P220" i="4" a="1"/>
  <c r="L160" i="4"/>
  <c r="O160" i="4"/>
  <c r="P296" i="4" a="1"/>
  <c r="G164" i="4"/>
  <c r="J149" i="4"/>
  <c r="M149" i="4"/>
  <c r="P221" i="4" a="1"/>
  <c r="P59" i="4" a="1"/>
  <c r="P358" i="4" a="1"/>
  <c r="R130" i="4"/>
  <c r="P130" i="4"/>
  <c r="Q130" i="4"/>
  <c r="R356" i="4"/>
  <c r="P356" i="4"/>
  <c r="Q356" i="4"/>
  <c r="R269" i="4"/>
  <c r="P269" i="4"/>
  <c r="Q269" i="4"/>
  <c r="P55" i="4" a="1"/>
  <c r="P418" i="4" a="1"/>
  <c r="Q143" i="4"/>
  <c r="R143" i="4"/>
  <c r="P143" i="4"/>
  <c r="I163" i="4"/>
  <c r="L148" i="4"/>
  <c r="O148" i="4" s="1"/>
  <c r="L386" i="4"/>
  <c r="O386" i="4" s="1"/>
  <c r="H463" i="4"/>
  <c r="K448" i="4"/>
  <c r="N448" i="4" s="1"/>
  <c r="R142" i="4"/>
  <c r="P142" i="4"/>
  <c r="Q142" i="4"/>
  <c r="Q443" i="4"/>
  <c r="R443" i="4"/>
  <c r="P443" i="4"/>
  <c r="L86" i="4"/>
  <c r="O86" i="4" s="1"/>
  <c r="R445" i="4"/>
  <c r="P445" i="4"/>
  <c r="Q445" i="4"/>
  <c r="J160" i="4"/>
  <c r="M160" i="4"/>
  <c r="J85" i="4"/>
  <c r="M85" i="4" s="1"/>
  <c r="L74" i="4"/>
  <c r="I89" i="4"/>
  <c r="O74" i="4"/>
  <c r="R118" i="4"/>
  <c r="P118" i="4"/>
  <c r="Q118" i="4"/>
  <c r="K224" i="4"/>
  <c r="H239" i="4"/>
  <c r="N224" i="4"/>
  <c r="I463" i="4"/>
  <c r="L448" i="4"/>
  <c r="O448" i="4" s="1"/>
  <c r="J298" i="4"/>
  <c r="G313" i="4"/>
  <c r="M298" i="4"/>
  <c r="G463" i="4"/>
  <c r="J448" i="4"/>
  <c r="M448" i="4" s="1"/>
  <c r="R43" i="4"/>
  <c r="P43" i="4"/>
  <c r="Q43" i="4"/>
  <c r="G314" i="4"/>
  <c r="J299" i="4"/>
  <c r="M299" i="4" s="1"/>
  <c r="Q193" i="4"/>
  <c r="R193" i="4"/>
  <c r="P193" i="4"/>
  <c r="J460" i="4"/>
  <c r="M460" i="4" s="1"/>
  <c r="N160" i="4"/>
  <c r="K160" i="4"/>
  <c r="N310" i="4"/>
  <c r="K310" i="4"/>
  <c r="N235" i="4"/>
  <c r="K235" i="4"/>
  <c r="K299" i="4"/>
  <c r="H314" i="4"/>
  <c r="N299" i="4"/>
  <c r="K461" i="4"/>
  <c r="N461" i="4"/>
  <c r="H313" i="4"/>
  <c r="N298" i="4"/>
  <c r="K298" i="4"/>
  <c r="K374" i="4"/>
  <c r="H389" i="4"/>
  <c r="N374" i="4"/>
  <c r="H89" i="4"/>
  <c r="N74" i="4"/>
  <c r="K74" i="4"/>
  <c r="L298" i="4"/>
  <c r="I313" i="4"/>
  <c r="O298" i="4"/>
  <c r="R344" i="4"/>
  <c r="P344" i="4"/>
  <c r="Q344" i="4"/>
  <c r="M161" i="4"/>
  <c r="J161" i="4"/>
  <c r="J310" i="4"/>
  <c r="M310" i="4" s="1"/>
  <c r="P310" i="4" s="1" a="1"/>
  <c r="P283" i="4" a="1"/>
  <c r="H464" i="4"/>
  <c r="N449" i="4"/>
  <c r="K449" i="4"/>
  <c r="Q56" i="4"/>
  <c r="R56" i="4"/>
  <c r="P56" i="4"/>
  <c r="L85" i="4"/>
  <c r="O85" i="4" s="1"/>
  <c r="I239" i="4"/>
  <c r="O224" i="4"/>
  <c r="L224" i="4"/>
  <c r="J385" i="4"/>
  <c r="M385" i="4" s="1"/>
  <c r="P385" i="4" s="1" a="1"/>
  <c r="G464" i="4"/>
  <c r="J449" i="4"/>
  <c r="M449" i="4"/>
  <c r="Q205" i="4"/>
  <c r="R205" i="4"/>
  <c r="P205" i="4"/>
  <c r="L373" i="4"/>
  <c r="I388" i="4"/>
  <c r="O373" i="4"/>
  <c r="R368" i="4"/>
  <c r="P368" i="4"/>
  <c r="Q368" i="4"/>
  <c r="I389" i="4"/>
  <c r="L374" i="4"/>
  <c r="O374" i="4" s="1"/>
  <c r="R206" i="4"/>
  <c r="P206" i="4"/>
  <c r="Q206" i="4"/>
  <c r="I88" i="4"/>
  <c r="L73" i="4"/>
  <c r="O73" i="4" s="1"/>
  <c r="I314" i="4"/>
  <c r="O299" i="4"/>
  <c r="L299" i="4"/>
  <c r="Q68" i="4"/>
  <c r="R68" i="4"/>
  <c r="P68" i="4"/>
  <c r="J223" i="4"/>
  <c r="G238" i="4"/>
  <c r="M223" i="4"/>
  <c r="L460" i="4"/>
  <c r="O460" i="4" s="1"/>
  <c r="L223" i="4"/>
  <c r="I238" i="4"/>
  <c r="O223" i="4"/>
  <c r="G239" i="4"/>
  <c r="M224" i="4"/>
  <c r="J224" i="4"/>
  <c r="N86" i="4"/>
  <c r="K86" i="4"/>
  <c r="O461" i="4"/>
  <c r="L461" i="4"/>
  <c r="I475" i="4"/>
  <c r="G474" i="4"/>
  <c r="L474" i="4"/>
  <c r="O474" i="4" s="1"/>
  <c r="H163" i="4"/>
  <c r="K148" i="4"/>
  <c r="N148" i="4"/>
  <c r="G163" i="4"/>
  <c r="M148" i="4"/>
  <c r="J148" i="4"/>
  <c r="Q280" i="4"/>
  <c r="R280" i="4"/>
  <c r="P280" i="4"/>
  <c r="P71" i="4" a="1"/>
  <c r="Q419" i="4"/>
  <c r="R419" i="4"/>
  <c r="P419" i="4"/>
  <c r="J235" i="4"/>
  <c r="M235" i="4"/>
  <c r="Q367" i="4"/>
  <c r="R367" i="4"/>
  <c r="P367" i="4"/>
  <c r="M311" i="4"/>
  <c r="J311" i="4"/>
  <c r="I464" i="4"/>
  <c r="L449" i="4"/>
  <c r="O449" i="4"/>
  <c r="P134" i="4" a="1"/>
  <c r="L235" i="4"/>
  <c r="O235" i="4" s="1"/>
  <c r="M236" i="4"/>
  <c r="J236" i="4"/>
  <c r="J74" i="4"/>
  <c r="G89" i="4"/>
  <c r="M74" i="4"/>
  <c r="P74" i="4" s="1" a="1"/>
  <c r="L236" i="4"/>
  <c r="O236" i="4" s="1"/>
  <c r="J373" i="4"/>
  <c r="G388" i="4"/>
  <c r="M373" i="4"/>
  <c r="M461" i="4"/>
  <c r="J461" i="4"/>
  <c r="I164" i="4"/>
  <c r="L149" i="4"/>
  <c r="O149" i="4"/>
  <c r="R430" i="4"/>
  <c r="P430" i="4"/>
  <c r="Q430" i="4"/>
  <c r="R218" i="4"/>
  <c r="P218" i="4"/>
  <c r="Q218" i="4"/>
  <c r="P440" i="4" a="1"/>
  <c r="P101" i="4" a="1"/>
  <c r="P188" i="4" a="1"/>
  <c r="P325" i="4" a="1"/>
  <c r="P100" i="4" a="1"/>
  <c r="P400" i="4" a="1"/>
  <c r="P439" i="4" a="1"/>
  <c r="P469" i="4" a="1"/>
  <c r="P200" i="4" a="1"/>
  <c r="P395" i="4" a="1"/>
  <c r="P401" i="4" a="1"/>
  <c r="P50" i="4" a="1"/>
  <c r="P377" i="4" a="1"/>
  <c r="P250" i="4" a="1"/>
  <c r="P409" i="4" a="1"/>
  <c r="P436" i="4" a="1"/>
  <c r="P322" i="4" a="1"/>
  <c r="P290" i="4" a="1"/>
  <c r="P175" i="4" a="1"/>
  <c r="P140" i="4" a="1"/>
  <c r="P467" i="4" a="1"/>
  <c r="P362" i="4" a="1"/>
  <c r="P247" i="4" a="1"/>
  <c r="P25" i="4" a="1"/>
  <c r="P215" i="4" a="1"/>
  <c r="P139" i="4" a="1"/>
  <c r="P257" i="4" a="1"/>
  <c r="P347" i="4" a="1"/>
  <c r="P182" i="4" a="1"/>
  <c r="P46" i="4" a="1"/>
  <c r="P410" i="4" a="1"/>
  <c r="P320" i="4" a="1"/>
  <c r="P256" i="4" a="1"/>
  <c r="P169" i="4" a="1"/>
  <c r="P196" i="4" a="1"/>
  <c r="P20" i="4" a="1"/>
  <c r="P35" i="4" a="1"/>
  <c r="P92" i="4" a="1"/>
  <c r="P422" i="4" a="1"/>
  <c r="P62" i="4" a="1"/>
  <c r="P176" i="4" a="1"/>
  <c r="P37" i="4" a="1"/>
  <c r="P468" i="4" a="1"/>
  <c r="P376" i="4" a="1"/>
  <c r="P112" i="4" a="1"/>
  <c r="P65" i="4" a="1"/>
  <c r="P272" i="4" a="1"/>
  <c r="P361" i="4" a="1"/>
  <c r="P187" i="4" a="1"/>
  <c r="P125" i="4" a="1"/>
  <c r="P338" i="4" a="1"/>
  <c r="P365" i="4" a="1"/>
  <c r="P151" i="4" a="1"/>
  <c r="P302" i="4" a="1"/>
  <c r="P26" i="4" a="1"/>
  <c r="P227" i="4" a="1"/>
  <c r="P214" i="4" a="1"/>
  <c r="P76" i="4" a="1"/>
  <c r="P260" i="4" a="1"/>
  <c r="P271" i="4" a="1"/>
  <c r="P263" i="4" a="1"/>
  <c r="P413" i="4" a="1"/>
  <c r="P326" i="4" a="1"/>
  <c r="P287" i="4" a="1"/>
  <c r="P286" i="4" a="1"/>
  <c r="P97" i="4" a="1"/>
  <c r="P77" i="4" a="1"/>
  <c r="P251" i="4" a="1"/>
  <c r="P113" i="4" a="1"/>
  <c r="P64" i="4" a="1"/>
  <c r="P331" i="4" a="1"/>
  <c r="P245" i="4" a="1"/>
  <c r="P34" i="4" a="1"/>
  <c r="P406" i="4" a="1"/>
  <c r="P394" i="4" a="1"/>
  <c r="P319" i="4" a="1"/>
  <c r="P244" i="4" a="1"/>
  <c r="P106" i="4" a="1"/>
  <c r="P107" i="4" a="1"/>
  <c r="P91" i="4" a="1"/>
  <c r="P122" i="4" a="1"/>
  <c r="P451" i="4" a="1"/>
  <c r="P226" i="4" a="1"/>
  <c r="P412" i="4" a="1"/>
  <c r="P274" i="4" a="1"/>
  <c r="P335" i="4" a="1"/>
  <c r="P425" i="4" a="1"/>
  <c r="P364" i="4" a="1"/>
  <c r="P38" i="4" a="1"/>
  <c r="P152" i="4" a="1"/>
  <c r="P332" i="4" a="1"/>
  <c r="P199" i="4" a="1"/>
  <c r="P137" i="4" a="1"/>
  <c r="P262" i="4" a="1"/>
  <c r="P305" i="4" a="1"/>
  <c r="P278" i="4" a="1"/>
  <c r="P341" i="4" a="1"/>
  <c r="P266" i="4" a="1"/>
  <c r="P80" i="4" a="1"/>
  <c r="P379" i="4" a="1"/>
  <c r="P353" i="4" a="1"/>
  <c r="P350" i="4" a="1"/>
  <c r="P136" i="4" a="1"/>
  <c r="P391" i="4" a="1"/>
  <c r="P241" i="4" a="1"/>
  <c r="P47" i="4" a="1"/>
  <c r="P110" i="4" a="1"/>
  <c r="P407" i="4" a="1"/>
  <c r="P95" i="4" a="1"/>
  <c r="P197" i="4" a="1"/>
  <c r="P170" i="4" a="1"/>
  <c r="P23" i="4" a="1"/>
  <c r="P211" i="4" a="1"/>
  <c r="P421" i="4" a="1"/>
  <c r="P116" i="4" a="1"/>
  <c r="P41" i="4" a="1"/>
  <c r="P404" i="4" a="1"/>
  <c r="P61" i="4" a="1"/>
  <c r="P104" i="4" a="1"/>
  <c r="P172" i="4" a="1"/>
  <c r="P317" i="4" a="1"/>
  <c r="P167" i="4" a="1"/>
  <c r="P184" i="4" a="1"/>
  <c r="P32" i="4" a="1"/>
  <c r="P31" i="4" a="1"/>
  <c r="P346" i="4" a="1"/>
  <c r="P154" i="4" a="1"/>
  <c r="P230" i="4" a="1"/>
  <c r="P289" i="4" a="1"/>
  <c r="P53" i="4" a="1"/>
  <c r="P127" i="4" a="1"/>
  <c r="P178" i="4" a="1"/>
  <c r="P301" i="4" a="1"/>
  <c r="P337" i="4" a="1"/>
  <c r="P94" i="4" a="1"/>
  <c r="P253" i="4" a="1"/>
  <c r="P179" i="4" a="1"/>
  <c r="P415" i="4" a="1"/>
  <c r="P455" i="4" a="1"/>
  <c r="P352" i="4" a="1"/>
  <c r="P277" i="4" a="1"/>
  <c r="P202" i="4" a="1"/>
  <c r="P275" i="4" a="1"/>
  <c r="P40" i="4" a="1"/>
  <c r="P203" i="4" a="1"/>
  <c r="P52" i="4" a="1"/>
  <c r="P380" i="4" a="1"/>
  <c r="P454" i="4" a="1"/>
  <c r="P191" i="4" a="1"/>
  <c r="P229" i="4" a="1"/>
  <c r="P329" i="4" a="1"/>
  <c r="P155" i="4" a="1"/>
  <c r="P323" i="4" a="1"/>
  <c r="P248" i="4" a="1"/>
  <c r="P316" i="4" a="1"/>
  <c r="P166" i="4" a="1"/>
  <c r="P16" i="4" a="1"/>
  <c r="P334" i="4" a="1"/>
  <c r="P121" i="4" a="1"/>
  <c r="P19" i="4" a="1"/>
  <c r="P259" i="4" a="1"/>
  <c r="P98" i="4" a="1"/>
  <c r="P173" i="4" a="1"/>
  <c r="P398" i="4" a="1"/>
  <c r="P437" i="4" a="1"/>
  <c r="P265" i="4" a="1"/>
  <c r="P340" i="4" a="1"/>
  <c r="P190" i="4" a="1"/>
  <c r="P22" i="4" a="1"/>
  <c r="P424" i="4" a="1"/>
  <c r="P29" i="4" a="1"/>
  <c r="P328" i="4" a="1"/>
  <c r="P416" i="4" a="1"/>
  <c r="P124" i="4" a="1"/>
  <c r="P392" i="4" a="1"/>
  <c r="P242" i="4" a="1"/>
  <c r="P17" i="4" a="1"/>
  <c r="P109" i="4" a="1"/>
  <c r="P185" i="4" a="1"/>
  <c r="P181" i="4" a="1"/>
  <c r="P79" i="4" a="1"/>
  <c r="P128" i="4" a="1"/>
  <c r="P28" i="4" a="1"/>
  <c r="P212" i="4" a="1"/>
  <c r="P254" i="4" a="1"/>
  <c r="P397" i="4" a="1"/>
  <c r="P349" i="4" a="1"/>
  <c r="P428" i="4" a="1"/>
  <c r="P466" i="4" a="1"/>
  <c r="P403" i="4" a="1"/>
  <c r="P427" i="4" a="1"/>
  <c r="P115" i="4" a="1"/>
  <c r="P452" i="4" a="1"/>
  <c r="P49" i="4" a="1"/>
  <c r="P304" i="4" a="1"/>
  <c r="P103" i="4" a="1"/>
  <c r="P67" i="4" a="1"/>
  <c r="P355" i="4" a="1"/>
  <c r="P431" i="4" a="1"/>
  <c r="P31" i="1" a="1"/>
  <c r="Q31" i="1" s="1"/>
  <c r="P181" i="1" a="1"/>
  <c r="Q181" i="1" s="1"/>
  <c r="P109" i="1" a="1"/>
  <c r="P109" i="1" s="1"/>
  <c r="P152" i="1" a="1"/>
  <c r="Q152" i="1" s="1"/>
  <c r="P61" i="1" a="1"/>
  <c r="R61" i="1" s="1"/>
  <c r="P41" i="1" a="1"/>
  <c r="P41" i="1" s="1"/>
  <c r="P35" i="1" a="1"/>
  <c r="Q35" i="1" s="1"/>
  <c r="P52" i="1" a="1"/>
  <c r="Q52" i="1" s="1"/>
  <c r="P92" i="1" a="1"/>
  <c r="P92" i="1" s="1"/>
  <c r="P175" i="1" a="1"/>
  <c r="P175" i="1" s="1"/>
  <c r="P43" i="1" a="1"/>
  <c r="Q43" i="1" s="1"/>
  <c r="P107" i="1" a="1"/>
  <c r="Q107" i="1" s="1"/>
  <c r="P197" i="1" a="1"/>
  <c r="Q197" i="1" s="1"/>
  <c r="P166" i="1" a="1"/>
  <c r="R166" i="1" s="1"/>
  <c r="P94" i="1" a="1"/>
  <c r="Q94" i="1" s="1"/>
  <c r="P170" i="1" a="1"/>
  <c r="P170" i="1" s="1"/>
  <c r="P392" i="1" a="1"/>
  <c r="Q392" i="1" s="1"/>
  <c r="P260" i="1" a="1"/>
  <c r="Q260" i="1" s="1"/>
  <c r="P19" i="1" a="1"/>
  <c r="P19" i="1" s="1"/>
  <c r="P17" i="1" a="1"/>
  <c r="R17" i="1" s="1"/>
  <c r="P50" i="1" a="1"/>
  <c r="P50" i="1" s="1"/>
  <c r="P62" i="1" a="1"/>
  <c r="P62" i="1" s="1"/>
  <c r="P110" i="1" a="1"/>
  <c r="R110" i="1" s="1"/>
  <c r="P95" i="1" a="1"/>
  <c r="Q95" i="1" s="1"/>
  <c r="P200" i="1" a="1"/>
  <c r="R200" i="1" s="1"/>
  <c r="P122" i="1" a="1"/>
  <c r="P122" i="1" s="1"/>
  <c r="P34" i="1" a="1"/>
  <c r="R34" i="1" s="1"/>
  <c r="P37" i="1" a="1"/>
  <c r="P37" i="1" s="1"/>
  <c r="P65" i="1" a="1"/>
  <c r="P65" i="1" s="1"/>
  <c r="P104" i="1" a="1"/>
  <c r="Q104" i="1" s="1"/>
  <c r="P103" i="1" a="1"/>
  <c r="R103" i="1" s="1"/>
  <c r="P116" i="1" a="1"/>
  <c r="P116" i="1" s="1"/>
  <c r="P185" i="1" a="1"/>
  <c r="R185" i="1" s="1"/>
  <c r="P125" i="1" a="1"/>
  <c r="Q125" i="1" s="1"/>
  <c r="P115" i="1" a="1"/>
  <c r="R115" i="1" s="1"/>
  <c r="P281" i="1" a="1"/>
  <c r="Q281" i="1" s="1"/>
  <c r="P139" i="1" a="1"/>
  <c r="Q139" i="1" s="1"/>
  <c r="P329" i="1" a="1"/>
  <c r="Q329" i="1" s="1"/>
  <c r="P394" i="1" a="1"/>
  <c r="R394" i="1" s="1"/>
  <c r="P259" i="1" a="1"/>
  <c r="Q259" i="1" s="1"/>
  <c r="P364" i="1" a="1"/>
  <c r="P364" i="1" s="1"/>
  <c r="P272" i="1" a="1"/>
  <c r="Q272" i="1" s="1"/>
  <c r="P128" i="1" a="1"/>
  <c r="P128" i="1" s="1"/>
  <c r="P16" i="1" a="1"/>
  <c r="P38" i="1" a="1"/>
  <c r="P38" i="1" s="1"/>
  <c r="P20" i="1" a="1"/>
  <c r="Q20" i="1" s="1"/>
  <c r="P32" i="1" a="1"/>
  <c r="Q32" i="1" s="1"/>
  <c r="P28" i="1" a="1"/>
  <c r="Q28" i="1" s="1"/>
  <c r="P40" i="1" a="1"/>
  <c r="P23" i="1" a="1"/>
  <c r="Q23" i="1" s="1"/>
  <c r="P49" i="1" a="1"/>
  <c r="P100" i="1" a="1"/>
  <c r="Q100" i="1" s="1"/>
  <c r="P101" i="1" a="1"/>
  <c r="P76" i="1" a="1"/>
  <c r="R76" i="1" s="1"/>
  <c r="P97" i="1" a="1"/>
  <c r="P97" i="1" s="1"/>
  <c r="P206" i="1" a="1"/>
  <c r="R206" i="1" s="1"/>
  <c r="P188" i="1" a="1"/>
  <c r="Q188" i="1" s="1"/>
  <c r="P151" i="1" a="1"/>
  <c r="P151" i="1" s="1"/>
  <c r="P187" i="1" a="1"/>
  <c r="P26" i="1" a="1"/>
  <c r="Q26" i="1" s="1"/>
  <c r="P47" i="1" a="1"/>
  <c r="P46" i="1" a="1"/>
  <c r="R46" i="1" s="1"/>
  <c r="P22" i="1" a="1"/>
  <c r="P22" i="1" s="1"/>
  <c r="P55" i="1" a="1"/>
  <c r="Q55" i="1" s="1"/>
  <c r="P77" i="1" a="1"/>
  <c r="Q77" i="1" s="1"/>
  <c r="P106" i="1" a="1"/>
  <c r="R106" i="1" s="1"/>
  <c r="P98" i="1" a="1"/>
  <c r="P91" i="1" a="1"/>
  <c r="P91" i="1" s="1"/>
  <c r="P203" i="1" a="1"/>
  <c r="Q203" i="1" s="1"/>
  <c r="P169" i="1" a="1"/>
  <c r="P169" i="1" s="1"/>
  <c r="P199" i="1" a="1"/>
  <c r="P191" i="1" a="1"/>
  <c r="R191" i="1" s="1"/>
  <c r="P172" i="1" a="1"/>
  <c r="P172" i="1" s="1"/>
  <c r="P137" i="1" a="1"/>
  <c r="P137" i="1" s="1"/>
  <c r="P113" i="1" a="1"/>
  <c r="P113" i="1" s="1"/>
  <c r="P182" i="1" a="1"/>
  <c r="R182" i="1" s="1"/>
  <c r="P127" i="1" a="1"/>
  <c r="R127" i="1" s="1"/>
  <c r="P398" i="1" a="1"/>
  <c r="R398" i="1" s="1"/>
  <c r="P349" i="1" a="1"/>
  <c r="P349" i="1" s="1"/>
  <c r="P317" i="1" a="1"/>
  <c r="Q317" i="1" s="1"/>
  <c r="P263" i="1" a="1"/>
  <c r="P277" i="1" a="1"/>
  <c r="R277" i="1" s="1"/>
  <c r="P176" i="1" a="1"/>
  <c r="R176" i="1" s="1"/>
  <c r="P326" i="1" a="1"/>
  <c r="Q326" i="1" s="1"/>
  <c r="P242" i="1" a="1"/>
  <c r="Q242" i="1" s="1"/>
  <c r="P136" i="1" a="1"/>
  <c r="Q136" i="1" s="1"/>
  <c r="P470" i="1" a="1"/>
  <c r="Q470" i="1" s="1"/>
  <c r="P442" i="1" a="1"/>
  <c r="P442" i="1" s="1"/>
  <c r="P415" i="1" a="1"/>
  <c r="P415" i="1" s="1"/>
  <c r="P347" i="1" a="1"/>
  <c r="R347" i="1" s="1"/>
  <c r="P245" i="1" a="1"/>
  <c r="R245" i="1" s="1"/>
  <c r="P247" i="1" a="1"/>
  <c r="R247" i="1" s="1"/>
  <c r="P325" i="1" a="1"/>
  <c r="R325" i="1" s="1"/>
  <c r="P179" i="1" a="1"/>
  <c r="P179" i="1" s="1"/>
  <c r="P395" i="1" a="1"/>
  <c r="R395" i="1" s="1"/>
  <c r="P338" i="1" a="1"/>
  <c r="R338" i="1" s="1"/>
  <c r="P302" i="1" a="1"/>
  <c r="R302" i="1" s="1"/>
  <c r="P257" i="1" a="1"/>
  <c r="Q257" i="1" s="1"/>
  <c r="P254" i="1" a="1"/>
  <c r="P254" i="1" s="1"/>
  <c r="P184" i="1" a="1"/>
  <c r="P184" i="1" s="1"/>
  <c r="P173" i="1" a="1"/>
  <c r="R173" i="1" s="1"/>
  <c r="P319" i="1" a="1"/>
  <c r="P319" i="1" s="1"/>
  <c r="P341" i="1" a="1"/>
  <c r="R341" i="1" s="1"/>
  <c r="P422" i="1" a="1"/>
  <c r="P422" i="1" s="1"/>
  <c r="P361" i="1" a="1"/>
  <c r="P361" i="1" s="1"/>
  <c r="P335" i="1" a="1"/>
  <c r="R335" i="1" s="1"/>
  <c r="P323" i="1" a="1"/>
  <c r="R323" i="1" s="1"/>
  <c r="P287" i="1" a="1"/>
  <c r="R287" i="1" s="1"/>
  <c r="P275" i="1" a="1"/>
  <c r="R275" i="1" s="1"/>
  <c r="P251" i="1" a="1"/>
  <c r="Q251" i="1" s="1"/>
  <c r="P215" i="1" a="1"/>
  <c r="P211" i="1" a="1"/>
  <c r="R211" i="1" s="1"/>
  <c r="P265" i="1" a="1"/>
  <c r="Q265" i="1" s="1"/>
  <c r="P289" i="1" a="1"/>
  <c r="R289" i="1" s="1"/>
  <c r="P337" i="1" a="1"/>
  <c r="Q337" i="1" s="1"/>
  <c r="P190" i="1" a="1"/>
  <c r="Q190" i="1" s="1"/>
  <c r="P440" i="1" a="1"/>
  <c r="Q440" i="1" s="1"/>
  <c r="P121" i="1" a="1"/>
  <c r="Q121" i="1" s="1"/>
  <c r="P377" i="1" a="1"/>
  <c r="P346" i="1" a="1"/>
  <c r="Q346" i="1" s="1"/>
  <c r="P332" i="1" a="1"/>
  <c r="Q332" i="1" s="1"/>
  <c r="P320" i="1" a="1"/>
  <c r="Q320" i="1" s="1"/>
  <c r="P290" i="1" a="1"/>
  <c r="R290" i="1" s="1"/>
  <c r="P266" i="1" a="1"/>
  <c r="R266" i="1" s="1"/>
  <c r="P248" i="1" a="1"/>
  <c r="P248" i="1" s="1"/>
  <c r="P212" i="1" a="1"/>
  <c r="Q212" i="1" s="1"/>
  <c r="P241" i="1" a="1"/>
  <c r="R241" i="1" s="1"/>
  <c r="P271" i="1" a="1"/>
  <c r="R271" i="1" s="1"/>
  <c r="P331" i="1" a="1"/>
  <c r="Q331" i="1" s="1"/>
  <c r="P167" i="1" a="1"/>
  <c r="R167" i="1" s="1"/>
  <c r="P353" i="1" a="1"/>
  <c r="Q353" i="1" s="1"/>
  <c r="P196" i="1" a="1"/>
  <c r="P406" i="1" a="1"/>
  <c r="P406" i="1" s="1"/>
  <c r="P439" i="1" a="1"/>
  <c r="P439" i="1" s="1"/>
  <c r="P424" i="1" a="1"/>
  <c r="P424" i="1" s="1"/>
  <c r="P413" i="1" a="1"/>
  <c r="P413" i="1" s="1"/>
  <c r="P404" i="1" a="1"/>
  <c r="R404" i="1" s="1"/>
  <c r="P350" i="1" a="1"/>
  <c r="Q350" i="1" s="1"/>
  <c r="P437" i="1" a="1"/>
  <c r="Q437" i="1" s="1"/>
  <c r="P403" i="1" a="1"/>
  <c r="Q403" i="1" s="1"/>
  <c r="P416" i="1" a="1"/>
  <c r="Q416" i="1" s="1"/>
  <c r="P407" i="1" a="1"/>
  <c r="P407" i="1" s="1"/>
  <c r="P467" i="1" a="1"/>
  <c r="Q467" i="1" s="1"/>
  <c r="P421" i="1" a="1"/>
  <c r="P421" i="1" s="1"/>
  <c r="P316" i="1" a="1"/>
  <c r="P316" i="1" s="1"/>
  <c r="P451" i="1" a="1"/>
  <c r="P400" i="1" a="1"/>
  <c r="R400" i="1" s="1"/>
  <c r="P468" i="1" a="1"/>
  <c r="P468" i="1" s="1"/>
  <c r="P244" i="1" a="1"/>
  <c r="Q244" i="1" s="1"/>
  <c r="P397" i="1" a="1"/>
  <c r="R397" i="1" s="1"/>
  <c r="P250" i="1" a="1"/>
  <c r="P250" i="1" s="1"/>
  <c r="P428" i="1" a="1"/>
  <c r="R428" i="1" s="1"/>
  <c r="P410" i="1" a="1"/>
  <c r="P410" i="1" s="1"/>
  <c r="P412" i="1" a="1"/>
  <c r="R412" i="1" s="1"/>
  <c r="P466" i="1" a="1"/>
  <c r="R466" i="1" s="1"/>
  <c r="P362" i="1" a="1"/>
  <c r="P362" i="1" s="1"/>
  <c r="P262" i="1" a="1"/>
  <c r="Q262" i="1" s="1"/>
  <c r="P409" i="1" a="1"/>
  <c r="P409" i="1" s="1"/>
  <c r="P431" i="1" a="1"/>
  <c r="R431" i="1" s="1"/>
  <c r="P436" i="1" a="1"/>
  <c r="R436" i="1" s="1"/>
  <c r="P425" i="1" a="1"/>
  <c r="P425" i="1" s="1"/>
  <c r="P256" i="1" a="1"/>
  <c r="R256" i="1" s="1"/>
  <c r="P226" i="1" a="1"/>
  <c r="P226" i="1" s="1"/>
  <c r="P469" i="1" a="1"/>
  <c r="Q469" i="1" s="1"/>
  <c r="P401" i="1" a="1"/>
  <c r="P401" i="1" s="1"/>
  <c r="P334" i="1" a="1"/>
  <c r="R334" i="1" s="1"/>
  <c r="P112" i="1" a="1"/>
  <c r="P286" i="1" a="1"/>
  <c r="P286" i="1" s="1"/>
  <c r="P391" i="1" a="1"/>
  <c r="P391" i="1" s="1"/>
  <c r="P328" i="1" a="1"/>
  <c r="P214" i="1" a="1"/>
  <c r="P365" i="1" a="1"/>
  <c r="R365" i="1" s="1"/>
  <c r="P352" i="1" a="1"/>
  <c r="P274" i="1" a="1"/>
  <c r="Q274" i="1" s="1"/>
  <c r="P322" i="1" a="1"/>
  <c r="P379" i="1" a="1"/>
  <c r="R379" i="1" s="1"/>
  <c r="P344" i="1" a="1"/>
  <c r="P25" i="1" a="1"/>
  <c r="R25" i="1" s="1"/>
  <c r="P124" i="1" a="1"/>
  <c r="R124" i="1" s="1"/>
  <c r="P178" i="1" a="1"/>
  <c r="R178" i="1" s="1"/>
  <c r="P202" i="1" a="1"/>
  <c r="Q202" i="1" s="1"/>
  <c r="P118" i="1" a="1"/>
  <c r="Q118" i="1" s="1"/>
  <c r="P419" i="1" a="1"/>
  <c r="R419" i="1" s="1"/>
  <c r="P293" i="1" a="1"/>
  <c r="Q293" i="1" s="1"/>
  <c r="P278" i="1" a="1"/>
  <c r="P452" i="1" a="1"/>
  <c r="Q452" i="1" s="1"/>
  <c r="P29" i="1" a="1"/>
  <c r="R29" i="1" s="1"/>
  <c r="P140" i="1" a="1"/>
  <c r="Q140" i="1" s="1"/>
  <c r="P427" i="1" a="1"/>
  <c r="R427" i="1" s="1"/>
  <c r="P340" i="1" a="1"/>
  <c r="P340" i="1" s="1"/>
  <c r="P376" i="1" a="1"/>
  <c r="P301" i="1" a="1"/>
  <c r="R301" i="1" s="1"/>
  <c r="P305" i="1" a="1"/>
  <c r="P305" i="1" s="1"/>
  <c r="P227" i="1" a="1"/>
  <c r="Q227" i="1" s="1"/>
  <c r="P64" i="1" a="1"/>
  <c r="Q64" i="1" s="1"/>
  <c r="P53" i="1" a="1"/>
  <c r="P53" i="1" s="1"/>
  <c r="P292" i="1" a="1"/>
  <c r="P292" i="1" s="1"/>
  <c r="P142" i="1" a="1"/>
  <c r="R142" i="1" s="1"/>
  <c r="P269" i="1" a="1"/>
  <c r="Q269" i="1" s="1"/>
  <c r="P380" i="1" a="1"/>
  <c r="P380" i="1" s="1"/>
  <c r="P205" i="1" a="1"/>
  <c r="P205" i="1" s="1"/>
  <c r="P304" i="1" a="1"/>
  <c r="P304" i="1" s="1"/>
  <c r="P253" i="1" a="1"/>
  <c r="P253" i="1" s="1"/>
  <c r="P230" i="1" a="1"/>
  <c r="Q230" i="1" s="1"/>
  <c r="P368" i="1" a="1"/>
  <c r="P368" i="1" s="1"/>
  <c r="P218" i="1" a="1"/>
  <c r="P218" i="1" s="1"/>
  <c r="P56" i="1" a="1"/>
  <c r="P56" i="1" s="1"/>
  <c r="P217" i="1" a="1"/>
  <c r="P217" i="1" s="1"/>
  <c r="P130" i="1" a="1"/>
  <c r="P130" i="1" s="1"/>
  <c r="P356" i="1" a="1"/>
  <c r="R356" i="1" s="1"/>
  <c r="P194" i="1" a="1"/>
  <c r="R194" i="1" s="1"/>
  <c r="I448" i="1"/>
  <c r="L433" i="1"/>
  <c r="P268" i="1" a="1"/>
  <c r="P268" i="1" s="1"/>
  <c r="H298" i="1"/>
  <c r="K283" i="1"/>
  <c r="P193" i="1" a="1"/>
  <c r="R193" i="1" s="1"/>
  <c r="H223" i="1"/>
  <c r="K208" i="1"/>
  <c r="H448" i="1"/>
  <c r="K433" i="1"/>
  <c r="I298" i="1"/>
  <c r="L283" i="1"/>
  <c r="G148" i="1"/>
  <c r="J133" i="1"/>
  <c r="G86" i="1"/>
  <c r="J86" i="1" s="1"/>
  <c r="J71" i="1"/>
  <c r="G223" i="1"/>
  <c r="J208" i="1"/>
  <c r="G298" i="1"/>
  <c r="J283" i="1"/>
  <c r="P67" i="1" a="1"/>
  <c r="Q67" i="1" s="1"/>
  <c r="K82" i="1"/>
  <c r="P455" i="1" a="1"/>
  <c r="R455" i="1" s="1"/>
  <c r="K386" i="1"/>
  <c r="L233" i="1"/>
  <c r="G88" i="1"/>
  <c r="J88" i="1" s="1"/>
  <c r="J73" i="1"/>
  <c r="P143" i="1" a="1"/>
  <c r="Q143" i="1" s="1"/>
  <c r="P355" i="1" a="1"/>
  <c r="R355" i="1" s="1"/>
  <c r="H385" i="1"/>
  <c r="K370" i="1"/>
  <c r="I74" i="1"/>
  <c r="L59" i="1"/>
  <c r="P131" i="1" a="1"/>
  <c r="P131" i="1" s="1"/>
  <c r="H161" i="1"/>
  <c r="K146" i="1"/>
  <c r="P157" i="1" a="1"/>
  <c r="Q157" i="1" s="1"/>
  <c r="P154" i="1" a="1"/>
  <c r="R154" i="1" s="1"/>
  <c r="I148" i="1"/>
  <c r="L133" i="1"/>
  <c r="K461" i="1"/>
  <c r="P443" i="1" a="1"/>
  <c r="Q443" i="1" s="1"/>
  <c r="K458" i="1"/>
  <c r="P155" i="1" a="1"/>
  <c r="P155" i="1" s="1"/>
  <c r="P229" i="1" a="1"/>
  <c r="R229" i="1" s="1"/>
  <c r="P79" i="1" a="1"/>
  <c r="R79" i="1" s="1"/>
  <c r="I314" i="1"/>
  <c r="L299" i="1"/>
  <c r="L158" i="1"/>
  <c r="L83" i="1"/>
  <c r="L85" i="1"/>
  <c r="I223" i="1"/>
  <c r="L208" i="1"/>
  <c r="H163" i="1"/>
  <c r="K148" i="1"/>
  <c r="L235" i="1"/>
  <c r="G463" i="1"/>
  <c r="J463" i="1" s="1"/>
  <c r="J448" i="1"/>
  <c r="P68" i="1" a="1"/>
  <c r="P343" i="1" a="1"/>
  <c r="Q343" i="1" s="1"/>
  <c r="H373" i="1"/>
  <c r="K358" i="1"/>
  <c r="I149" i="1"/>
  <c r="L134" i="1"/>
  <c r="I86" i="1"/>
  <c r="L71" i="1"/>
  <c r="H149" i="1"/>
  <c r="K134" i="1"/>
  <c r="I160" i="1"/>
  <c r="L145" i="1"/>
  <c r="L311" i="1"/>
  <c r="P367" i="1" a="1"/>
  <c r="R367" i="1" s="1"/>
  <c r="P58" i="1" a="1"/>
  <c r="I460" i="1"/>
  <c r="L445" i="1"/>
  <c r="P280" i="1" a="1"/>
  <c r="R280" i="1" s="1"/>
  <c r="H310" i="1"/>
  <c r="K295" i="1"/>
  <c r="H460" i="1"/>
  <c r="K445" i="1"/>
  <c r="H74" i="1"/>
  <c r="K59" i="1"/>
  <c r="G235" i="1"/>
  <c r="J235" i="1" s="1"/>
  <c r="J220" i="1"/>
  <c r="G310" i="1"/>
  <c r="J310" i="1" s="1"/>
  <c r="J295" i="1"/>
  <c r="H314" i="1"/>
  <c r="K299" i="1"/>
  <c r="L232" i="1"/>
  <c r="K85" i="1"/>
  <c r="H389" i="1"/>
  <c r="K374" i="1"/>
  <c r="G449" i="1"/>
  <c r="J434" i="1"/>
  <c r="P418" i="1" a="1"/>
  <c r="H86" i="1"/>
  <c r="K71" i="1"/>
  <c r="I449" i="1"/>
  <c r="L434" i="1"/>
  <c r="K308" i="1"/>
  <c r="L458" i="1"/>
  <c r="L383" i="1"/>
  <c r="K232" i="1"/>
  <c r="K457" i="1"/>
  <c r="K158" i="1"/>
  <c r="G386" i="1"/>
  <c r="J386" i="1" s="1"/>
  <c r="J371" i="1"/>
  <c r="I161" i="1"/>
  <c r="L146" i="1"/>
  <c r="I385" i="1"/>
  <c r="L370" i="1"/>
  <c r="G311" i="1"/>
  <c r="J311" i="1" s="1"/>
  <c r="J296" i="1"/>
  <c r="P296" i="1" s="1" a="1"/>
  <c r="Q296" i="1" s="1"/>
  <c r="I236" i="1"/>
  <c r="L221" i="1"/>
  <c r="G224" i="1"/>
  <c r="J209" i="1"/>
  <c r="I386" i="1"/>
  <c r="L371" i="1"/>
  <c r="G164" i="1"/>
  <c r="J164" i="1" s="1"/>
  <c r="J149" i="1"/>
  <c r="P80" i="1" a="1"/>
  <c r="L457" i="1"/>
  <c r="H239" i="1"/>
  <c r="K224" i="1"/>
  <c r="K307" i="1"/>
  <c r="L382" i="1"/>
  <c r="K83" i="1"/>
  <c r="G374" i="1"/>
  <c r="J359" i="1"/>
  <c r="I373" i="1"/>
  <c r="L358" i="1"/>
  <c r="G299" i="1"/>
  <c r="J284" i="1"/>
  <c r="P119" i="1" a="1"/>
  <c r="I224" i="1"/>
  <c r="L209" i="1"/>
  <c r="G236" i="1"/>
  <c r="J236" i="1" s="1"/>
  <c r="J221" i="1"/>
  <c r="L82" i="1"/>
  <c r="I88" i="1"/>
  <c r="L73" i="1"/>
  <c r="K382" i="1"/>
  <c r="H88" i="1"/>
  <c r="K73" i="1"/>
  <c r="L307" i="1"/>
  <c r="K236" i="1"/>
  <c r="G461" i="1"/>
  <c r="J461" i="1" s="1"/>
  <c r="J446" i="1"/>
  <c r="H235" i="1"/>
  <c r="K220" i="1"/>
  <c r="P430" i="1" a="1"/>
  <c r="I310" i="1"/>
  <c r="L295" i="1"/>
  <c r="G160" i="1"/>
  <c r="J160" i="1" s="1"/>
  <c r="J145" i="1"/>
  <c r="P145" i="1" s="1" a="1"/>
  <c r="G74" i="1"/>
  <c r="J59" i="1"/>
  <c r="P44" i="1" a="1"/>
  <c r="I461" i="1"/>
  <c r="L446" i="1"/>
  <c r="I374" i="1"/>
  <c r="L359" i="1"/>
  <c r="P454" i="1" a="1"/>
  <c r="H464" i="1"/>
  <c r="K449" i="1"/>
  <c r="G388" i="1"/>
  <c r="J388" i="1" s="1"/>
  <c r="J373" i="1"/>
  <c r="P70" i="1" a="1"/>
  <c r="K160" i="1"/>
  <c r="K472" i="1"/>
  <c r="G472" i="1"/>
  <c r="L472" i="1"/>
  <c r="J471" i="1"/>
  <c r="P471" i="1" s="1" a="1"/>
  <c r="Q16" i="1"/>
  <c r="R38" i="1"/>
  <c r="R20" i="1"/>
  <c r="R92" i="1"/>
  <c r="Q122" i="1"/>
  <c r="I473" i="1"/>
  <c r="Q458" i="4" l="1"/>
  <c r="R58" i="4"/>
  <c r="Q82" i="4"/>
  <c r="R359" i="4"/>
  <c r="Q70" i="4"/>
  <c r="R471" i="4"/>
  <c r="P461" i="4" a="1"/>
  <c r="R461" i="4" s="1"/>
  <c r="Q58" i="4"/>
  <c r="Z58" i="4" s="1"/>
  <c r="R82" i="4"/>
  <c r="S82" i="4" s="1"/>
  <c r="T82" i="4" s="1"/>
  <c r="Q359" i="4"/>
  <c r="P471" i="4"/>
  <c r="P299" i="4" a="1"/>
  <c r="R299" i="4" s="1"/>
  <c r="P224" i="4" a="1"/>
  <c r="P224" i="4" s="1"/>
  <c r="P448" i="4" a="1"/>
  <c r="R448" i="4" s="1"/>
  <c r="Q383" i="4"/>
  <c r="Q371" i="4"/>
  <c r="Z371" i="4" s="1"/>
  <c r="Q385" i="4"/>
  <c r="R385" i="4"/>
  <c r="P385" i="4"/>
  <c r="Q310" i="4"/>
  <c r="R310" i="4"/>
  <c r="P310" i="4"/>
  <c r="P85" i="4" a="1"/>
  <c r="P86" i="4" a="1"/>
  <c r="P374" i="4" a="1"/>
  <c r="P473" i="4" a="1"/>
  <c r="P460" i="4" a="1"/>
  <c r="P299" i="4"/>
  <c r="Q431" i="4"/>
  <c r="R431" i="4"/>
  <c r="P431" i="4"/>
  <c r="R67" i="4"/>
  <c r="P67" i="4"/>
  <c r="Q67" i="4"/>
  <c r="Q304" i="4"/>
  <c r="R304" i="4"/>
  <c r="P304" i="4"/>
  <c r="Q452" i="4"/>
  <c r="R452" i="4"/>
  <c r="P452" i="4"/>
  <c r="R427" i="4"/>
  <c r="P427" i="4"/>
  <c r="Q427" i="4"/>
  <c r="R466" i="4"/>
  <c r="P466" i="4"/>
  <c r="Q466" i="4"/>
  <c r="Q349" i="4"/>
  <c r="R349" i="4"/>
  <c r="P349" i="4"/>
  <c r="R254" i="4"/>
  <c r="P254" i="4"/>
  <c r="Q254" i="4"/>
  <c r="R28" i="4"/>
  <c r="P28" i="4"/>
  <c r="Q28" i="4"/>
  <c r="R79" i="4"/>
  <c r="P79" i="4"/>
  <c r="Q79" i="4"/>
  <c r="R185" i="4"/>
  <c r="P185" i="4"/>
  <c r="Q185" i="4"/>
  <c r="Q17" i="4"/>
  <c r="R17" i="4"/>
  <c r="P17" i="4"/>
  <c r="R392" i="4"/>
  <c r="P392" i="4"/>
  <c r="Q392" i="4"/>
  <c r="Q416" i="4"/>
  <c r="R416" i="4"/>
  <c r="P416" i="4"/>
  <c r="Q29" i="4"/>
  <c r="R29" i="4"/>
  <c r="P29" i="4"/>
  <c r="R22" i="4"/>
  <c r="P22" i="4"/>
  <c r="Q22" i="4"/>
  <c r="Q340" i="4"/>
  <c r="R340" i="4"/>
  <c r="P340" i="4"/>
  <c r="Q437" i="4"/>
  <c r="R437" i="4"/>
  <c r="P437" i="4"/>
  <c r="R173" i="4"/>
  <c r="P173" i="4"/>
  <c r="Q173" i="4"/>
  <c r="Q259" i="4"/>
  <c r="R259" i="4"/>
  <c r="P259" i="4"/>
  <c r="R121" i="4"/>
  <c r="P121" i="4"/>
  <c r="Q121" i="4"/>
  <c r="Q16" i="4"/>
  <c r="R16" i="4"/>
  <c r="P16" i="4"/>
  <c r="R316" i="4"/>
  <c r="P316" i="4"/>
  <c r="Q316" i="4"/>
  <c r="R323" i="4"/>
  <c r="P323" i="4"/>
  <c r="Q323" i="4"/>
  <c r="R329" i="4"/>
  <c r="P329" i="4"/>
  <c r="Q329" i="4"/>
  <c r="R191" i="4"/>
  <c r="P191" i="4"/>
  <c r="Q191" i="4"/>
  <c r="R380" i="4"/>
  <c r="P380" i="4"/>
  <c r="Q380" i="4"/>
  <c r="R203" i="4"/>
  <c r="P203" i="4"/>
  <c r="Q203" i="4"/>
  <c r="R275" i="4"/>
  <c r="P275" i="4"/>
  <c r="Q275" i="4"/>
  <c r="Q277" i="4"/>
  <c r="R277" i="4"/>
  <c r="P277" i="4"/>
  <c r="R455" i="4"/>
  <c r="P455" i="4"/>
  <c r="Q455" i="4"/>
  <c r="R179" i="4"/>
  <c r="P179" i="4"/>
  <c r="Q179" i="4"/>
  <c r="R94" i="4"/>
  <c r="P94" i="4"/>
  <c r="Q94" i="4"/>
  <c r="Q301" i="4"/>
  <c r="R301" i="4"/>
  <c r="P301" i="4"/>
  <c r="R127" i="4"/>
  <c r="P127" i="4"/>
  <c r="Q127" i="4"/>
  <c r="Q289" i="4"/>
  <c r="R289" i="4"/>
  <c r="P289" i="4"/>
  <c r="R154" i="4"/>
  <c r="P154" i="4"/>
  <c r="Q154" i="4"/>
  <c r="R31" i="4"/>
  <c r="P31" i="4"/>
  <c r="Q31" i="4"/>
  <c r="Q184" i="4"/>
  <c r="R184" i="4"/>
  <c r="P184" i="4"/>
  <c r="R317" i="4"/>
  <c r="P317" i="4"/>
  <c r="Q317" i="4"/>
  <c r="Q104" i="4"/>
  <c r="R104" i="4"/>
  <c r="P104" i="4"/>
  <c r="Q404" i="4"/>
  <c r="R404" i="4"/>
  <c r="P404" i="4"/>
  <c r="Q116" i="4"/>
  <c r="R116" i="4"/>
  <c r="P116" i="4"/>
  <c r="Q211" i="4"/>
  <c r="R211" i="4"/>
  <c r="P211" i="4"/>
  <c r="R170" i="4"/>
  <c r="P170" i="4"/>
  <c r="Q170" i="4"/>
  <c r="Q95" i="4"/>
  <c r="R95" i="4"/>
  <c r="P95" i="4"/>
  <c r="Q110" i="4"/>
  <c r="R110" i="4"/>
  <c r="P110" i="4"/>
  <c r="R241" i="4"/>
  <c r="P241" i="4"/>
  <c r="Q241" i="4"/>
  <c r="R136" i="4"/>
  <c r="P136" i="4"/>
  <c r="Q136" i="4"/>
  <c r="R353" i="4"/>
  <c r="P353" i="4"/>
  <c r="Q353" i="4"/>
  <c r="Q80" i="4"/>
  <c r="R80" i="4"/>
  <c r="P80" i="4"/>
  <c r="R341" i="4"/>
  <c r="P341" i="4"/>
  <c r="Q341" i="4"/>
  <c r="R305" i="4"/>
  <c r="P305" i="4"/>
  <c r="Q305" i="4"/>
  <c r="Q137" i="4"/>
  <c r="R137" i="4"/>
  <c r="P137" i="4"/>
  <c r="R332" i="4"/>
  <c r="P332" i="4"/>
  <c r="Q332" i="4"/>
  <c r="Q38" i="4"/>
  <c r="R38" i="4"/>
  <c r="P38" i="4"/>
  <c r="Q425" i="4"/>
  <c r="R425" i="4"/>
  <c r="P425" i="4"/>
  <c r="Q274" i="4"/>
  <c r="R274" i="4"/>
  <c r="P274" i="4"/>
  <c r="Q226" i="4"/>
  <c r="R226" i="4"/>
  <c r="P226" i="4"/>
  <c r="Q122" i="4"/>
  <c r="R122" i="4"/>
  <c r="P122" i="4"/>
  <c r="Q107" i="4"/>
  <c r="R107" i="4"/>
  <c r="P107" i="4"/>
  <c r="Q244" i="4"/>
  <c r="R244" i="4"/>
  <c r="P244" i="4"/>
  <c r="Q394" i="4"/>
  <c r="R394" i="4"/>
  <c r="P394" i="4"/>
  <c r="R34" i="4"/>
  <c r="P34" i="4"/>
  <c r="Q34" i="4"/>
  <c r="Q331" i="4"/>
  <c r="R331" i="4"/>
  <c r="P331" i="4"/>
  <c r="Q113" i="4"/>
  <c r="R113" i="4"/>
  <c r="P113" i="4"/>
  <c r="Q77" i="4"/>
  <c r="R77" i="4"/>
  <c r="P77" i="4"/>
  <c r="Q286" i="4"/>
  <c r="R286" i="4"/>
  <c r="P286" i="4"/>
  <c r="R326" i="4"/>
  <c r="P326" i="4"/>
  <c r="Q326" i="4"/>
  <c r="R263" i="4"/>
  <c r="P263" i="4"/>
  <c r="Q263" i="4"/>
  <c r="R260" i="4"/>
  <c r="P260" i="4"/>
  <c r="Q260" i="4"/>
  <c r="Q214" i="4"/>
  <c r="R214" i="4"/>
  <c r="P214" i="4"/>
  <c r="Q26" i="4"/>
  <c r="R26" i="4"/>
  <c r="P26" i="4"/>
  <c r="R151" i="4"/>
  <c r="P151" i="4"/>
  <c r="Q151" i="4"/>
  <c r="R338" i="4"/>
  <c r="P338" i="4"/>
  <c r="Q338" i="4"/>
  <c r="Q187" i="4"/>
  <c r="R187" i="4"/>
  <c r="P187" i="4"/>
  <c r="R272" i="4"/>
  <c r="P272" i="4"/>
  <c r="Q272" i="4"/>
  <c r="R112" i="4"/>
  <c r="P112" i="4"/>
  <c r="Q112" i="4"/>
  <c r="R468" i="4"/>
  <c r="P468" i="4"/>
  <c r="Q468" i="4"/>
  <c r="R176" i="4"/>
  <c r="P176" i="4"/>
  <c r="Q176" i="4"/>
  <c r="Q422" i="4"/>
  <c r="R422" i="4"/>
  <c r="P422" i="4"/>
  <c r="Q35" i="4"/>
  <c r="R35" i="4"/>
  <c r="P35" i="4"/>
  <c r="Q196" i="4"/>
  <c r="R196" i="4"/>
  <c r="P196" i="4"/>
  <c r="R256" i="4"/>
  <c r="P256" i="4"/>
  <c r="Q256" i="4"/>
  <c r="Q410" i="4"/>
  <c r="R410" i="4"/>
  <c r="P410" i="4"/>
  <c r="R182" i="4"/>
  <c r="P182" i="4"/>
  <c r="Q182" i="4"/>
  <c r="R257" i="4"/>
  <c r="P257" i="4"/>
  <c r="Q257" i="4"/>
  <c r="R215" i="4"/>
  <c r="P215" i="4"/>
  <c r="Q215" i="4"/>
  <c r="Q247" i="4"/>
  <c r="R247" i="4"/>
  <c r="P247" i="4"/>
  <c r="Q467" i="4"/>
  <c r="R467" i="4"/>
  <c r="P467" i="4"/>
  <c r="Q175" i="4"/>
  <c r="R175" i="4"/>
  <c r="P175" i="4"/>
  <c r="Q322" i="4"/>
  <c r="R322" i="4"/>
  <c r="P322" i="4"/>
  <c r="R409" i="4"/>
  <c r="P409" i="4"/>
  <c r="Q409" i="4"/>
  <c r="R377" i="4"/>
  <c r="P377" i="4"/>
  <c r="Q377" i="4"/>
  <c r="R401" i="4"/>
  <c r="P401" i="4"/>
  <c r="Q401" i="4"/>
  <c r="R200" i="4"/>
  <c r="P200" i="4"/>
  <c r="Q200" i="4"/>
  <c r="R439" i="4"/>
  <c r="P439" i="4"/>
  <c r="Q439" i="4"/>
  <c r="R100" i="4"/>
  <c r="P100" i="4"/>
  <c r="Q100" i="4"/>
  <c r="R188" i="4"/>
  <c r="P188" i="4"/>
  <c r="Q188" i="4"/>
  <c r="Q440" i="4"/>
  <c r="R440" i="4"/>
  <c r="P440" i="4"/>
  <c r="Y218" i="4"/>
  <c r="Z430" i="4"/>
  <c r="AD430" i="4"/>
  <c r="AF430" i="4" s="1"/>
  <c r="S430" i="4"/>
  <c r="U430" i="4" s="1"/>
  <c r="P373" i="4" a="1"/>
  <c r="J89" i="4"/>
  <c r="M89" i="4"/>
  <c r="Q134" i="4"/>
  <c r="R134" i="4"/>
  <c r="P134" i="4"/>
  <c r="Y367" i="4"/>
  <c r="Z367" i="4"/>
  <c r="S419" i="4"/>
  <c r="T419" i="4" s="1"/>
  <c r="AD419" i="4"/>
  <c r="AE419" i="4" s="1"/>
  <c r="Q71" i="4"/>
  <c r="R71" i="4"/>
  <c r="P71" i="4"/>
  <c r="S280" i="4"/>
  <c r="T280" i="4" s="1"/>
  <c r="AD280" i="4"/>
  <c r="AE280" i="4" s="1"/>
  <c r="J163" i="4"/>
  <c r="M163" i="4"/>
  <c r="J239" i="4"/>
  <c r="M239" i="4" s="1"/>
  <c r="L238" i="4"/>
  <c r="O238" i="4"/>
  <c r="P223" i="4" a="1"/>
  <c r="S68" i="4"/>
  <c r="T68" i="4" s="1"/>
  <c r="AD68" i="4"/>
  <c r="AF68" i="4" s="1"/>
  <c r="O314" i="4"/>
  <c r="L314" i="4"/>
  <c r="Z206" i="4"/>
  <c r="AD206" i="4"/>
  <c r="AF206" i="4" s="1"/>
  <c r="S206" i="4"/>
  <c r="U206" i="4" s="1"/>
  <c r="Z368" i="4"/>
  <c r="AD368" i="4"/>
  <c r="AF368" i="4" s="1"/>
  <c r="S368" i="4"/>
  <c r="U368" i="4" s="1"/>
  <c r="L388" i="4"/>
  <c r="O388" i="4" s="1"/>
  <c r="Y205" i="4"/>
  <c r="Z205" i="4"/>
  <c r="O239" i="4"/>
  <c r="L239" i="4"/>
  <c r="S56" i="4"/>
  <c r="T56" i="4" s="1"/>
  <c r="AD56" i="4"/>
  <c r="AE56" i="4" s="1"/>
  <c r="K464" i="4"/>
  <c r="N464" i="4" s="1"/>
  <c r="Z344" i="4"/>
  <c r="AD344" i="4"/>
  <c r="AF344" i="4" s="1"/>
  <c r="S344" i="4"/>
  <c r="U344" i="4" s="1"/>
  <c r="L313" i="4"/>
  <c r="O313" i="4"/>
  <c r="K89" i="4"/>
  <c r="N89" i="4" s="1"/>
  <c r="K389" i="4"/>
  <c r="N389" i="4"/>
  <c r="K313" i="4"/>
  <c r="N313" i="4" s="1"/>
  <c r="K314" i="4"/>
  <c r="N314" i="4"/>
  <c r="Y193" i="4"/>
  <c r="Z193" i="4"/>
  <c r="Z43" i="4"/>
  <c r="AD43" i="4"/>
  <c r="AF43" i="4" s="1"/>
  <c r="S43" i="4"/>
  <c r="U43" i="4" s="1"/>
  <c r="P298" i="4" a="1"/>
  <c r="Y118" i="4"/>
  <c r="Y445" i="4"/>
  <c r="Y443" i="4"/>
  <c r="Z443" i="4"/>
  <c r="Y142" i="4"/>
  <c r="N463" i="4"/>
  <c r="K463" i="4"/>
  <c r="Y143" i="4"/>
  <c r="Z143" i="4"/>
  <c r="R55" i="4"/>
  <c r="P55" i="4"/>
  <c r="Q55" i="4"/>
  <c r="Y269" i="4"/>
  <c r="Z356" i="4"/>
  <c r="AD356" i="4"/>
  <c r="AF356" i="4" s="1"/>
  <c r="S356" i="4"/>
  <c r="U356" i="4" s="1"/>
  <c r="Y130" i="4"/>
  <c r="Q358" i="4"/>
  <c r="R358" i="4"/>
  <c r="P358" i="4"/>
  <c r="R221" i="4"/>
  <c r="P221" i="4"/>
  <c r="Q221" i="4"/>
  <c r="R296" i="4"/>
  <c r="P296" i="4"/>
  <c r="Q296" i="4"/>
  <c r="R308" i="4"/>
  <c r="P308" i="4"/>
  <c r="Q308" i="4"/>
  <c r="S268" i="4"/>
  <c r="AD268" i="4"/>
  <c r="AE268" i="4" s="1"/>
  <c r="Y131" i="4"/>
  <c r="Z131" i="4"/>
  <c r="N388" i="4"/>
  <c r="K388" i="4"/>
  <c r="S217" i="4"/>
  <c r="AD217" i="4"/>
  <c r="AE217" i="4" s="1"/>
  <c r="Q307" i="4"/>
  <c r="R307" i="4"/>
  <c r="P307" i="4"/>
  <c r="Q457" i="4"/>
  <c r="R457" i="4"/>
  <c r="P457" i="4"/>
  <c r="Q208" i="4"/>
  <c r="R208" i="4"/>
  <c r="P208" i="4"/>
  <c r="J88" i="4"/>
  <c r="M88" i="4" s="1"/>
  <c r="Y44" i="4"/>
  <c r="Z44" i="4"/>
  <c r="S119" i="4"/>
  <c r="T119" i="4" s="1"/>
  <c r="AD119" i="4"/>
  <c r="AF119" i="4" s="1"/>
  <c r="Y281" i="4"/>
  <c r="Q382" i="4"/>
  <c r="R382" i="4"/>
  <c r="P382" i="4"/>
  <c r="Q370" i="4"/>
  <c r="R370" i="4"/>
  <c r="P370" i="4"/>
  <c r="Y470" i="4"/>
  <c r="Z293" i="4"/>
  <c r="AD293" i="4"/>
  <c r="AF293" i="4" s="1"/>
  <c r="S293" i="4"/>
  <c r="U293" i="4" s="1"/>
  <c r="R233" i="4"/>
  <c r="P233" i="4"/>
  <c r="Q233" i="4"/>
  <c r="S292" i="4"/>
  <c r="AD292" i="4"/>
  <c r="AF292" i="4" s="1"/>
  <c r="Z442" i="4"/>
  <c r="AD442" i="4"/>
  <c r="AF442" i="4" s="1"/>
  <c r="S442" i="4"/>
  <c r="U442" i="4" s="1"/>
  <c r="Y194" i="4"/>
  <c r="Q83" i="4"/>
  <c r="R83" i="4"/>
  <c r="P83" i="4"/>
  <c r="Y284" i="4"/>
  <c r="Y471" i="4"/>
  <c r="AA471" i="4"/>
  <c r="Z383" i="4"/>
  <c r="AD383" i="4"/>
  <c r="AE383" i="4" s="1"/>
  <c r="S383" i="4"/>
  <c r="U383" i="4" s="1"/>
  <c r="Y58" i="4"/>
  <c r="AD371" i="4"/>
  <c r="AF371" i="4" s="1"/>
  <c r="S371" i="4"/>
  <c r="Y82" i="4"/>
  <c r="Y146" i="4"/>
  <c r="Z146" i="4"/>
  <c r="S232" i="4"/>
  <c r="T232" i="4" s="1"/>
  <c r="AD232" i="4"/>
  <c r="AF232" i="4" s="1"/>
  <c r="Z458" i="4"/>
  <c r="AD458" i="4"/>
  <c r="AF458" i="4" s="1"/>
  <c r="S458" i="4"/>
  <c r="U458" i="4" s="1"/>
  <c r="S343" i="4"/>
  <c r="T343" i="4" s="1"/>
  <c r="AD343" i="4"/>
  <c r="AE343" i="4" s="1"/>
  <c r="Z359" i="4"/>
  <c r="AD359" i="4"/>
  <c r="S359" i="4"/>
  <c r="U359" i="4" s="1"/>
  <c r="AA472" i="4"/>
  <c r="AD472" i="4"/>
  <c r="AG472" i="4" s="1"/>
  <c r="S472" i="4"/>
  <c r="V472" i="4" s="1"/>
  <c r="Y158" i="4"/>
  <c r="Z70" i="4"/>
  <c r="AD70" i="4"/>
  <c r="AF70" i="4" s="1"/>
  <c r="S70" i="4"/>
  <c r="U70" i="4" s="1"/>
  <c r="Q355" i="4"/>
  <c r="R355" i="4"/>
  <c r="P355" i="4"/>
  <c r="R103" i="4"/>
  <c r="P103" i="4"/>
  <c r="Q103" i="4"/>
  <c r="R49" i="4"/>
  <c r="P49" i="4"/>
  <c r="Q49" i="4"/>
  <c r="R115" i="4"/>
  <c r="P115" i="4"/>
  <c r="Q115" i="4"/>
  <c r="Q403" i="4"/>
  <c r="R403" i="4"/>
  <c r="P403" i="4"/>
  <c r="Q428" i="4"/>
  <c r="R428" i="4"/>
  <c r="P428" i="4"/>
  <c r="Q397" i="4"/>
  <c r="R397" i="4"/>
  <c r="P397" i="4"/>
  <c r="R212" i="4"/>
  <c r="P212" i="4"/>
  <c r="Q212" i="4"/>
  <c r="Q128" i="4"/>
  <c r="R128" i="4"/>
  <c r="P128" i="4"/>
  <c r="Q181" i="4"/>
  <c r="R181" i="4"/>
  <c r="P181" i="4"/>
  <c r="R109" i="4"/>
  <c r="P109" i="4"/>
  <c r="Q109" i="4"/>
  <c r="R242" i="4"/>
  <c r="P242" i="4"/>
  <c r="Q242" i="4"/>
  <c r="R124" i="4"/>
  <c r="P124" i="4"/>
  <c r="Q124" i="4"/>
  <c r="Q328" i="4"/>
  <c r="R328" i="4"/>
  <c r="P328" i="4"/>
  <c r="R424" i="4"/>
  <c r="P424" i="4"/>
  <c r="Q424" i="4"/>
  <c r="Q190" i="4"/>
  <c r="R190" i="4"/>
  <c r="P190" i="4"/>
  <c r="Q265" i="4"/>
  <c r="R265" i="4"/>
  <c r="P265" i="4"/>
  <c r="R398" i="4"/>
  <c r="P398" i="4"/>
  <c r="Q398" i="4"/>
  <c r="Q98" i="4"/>
  <c r="R98" i="4"/>
  <c r="P98" i="4"/>
  <c r="R19" i="4"/>
  <c r="P19" i="4"/>
  <c r="Q19" i="4"/>
  <c r="Q334" i="4"/>
  <c r="R334" i="4"/>
  <c r="P334" i="4"/>
  <c r="R166" i="4"/>
  <c r="P166" i="4"/>
  <c r="Q166" i="4"/>
  <c r="R248" i="4"/>
  <c r="P248" i="4"/>
  <c r="Q248" i="4"/>
  <c r="R155" i="4"/>
  <c r="P155" i="4"/>
  <c r="Q155" i="4"/>
  <c r="Q229" i="4"/>
  <c r="R229" i="4"/>
  <c r="P229" i="4"/>
  <c r="Q454" i="4"/>
  <c r="R454" i="4"/>
  <c r="P454" i="4"/>
  <c r="R52" i="4"/>
  <c r="P52" i="4"/>
  <c r="Q52" i="4"/>
  <c r="R40" i="4"/>
  <c r="P40" i="4"/>
  <c r="Q40" i="4"/>
  <c r="Q202" i="4"/>
  <c r="R202" i="4"/>
  <c r="P202" i="4"/>
  <c r="Q352" i="4"/>
  <c r="R352" i="4"/>
  <c r="P352" i="4"/>
  <c r="R415" i="4"/>
  <c r="P415" i="4"/>
  <c r="Q415" i="4"/>
  <c r="Q253" i="4"/>
  <c r="R253" i="4"/>
  <c r="P253" i="4"/>
  <c r="Q337" i="4"/>
  <c r="R337" i="4"/>
  <c r="P337" i="4"/>
  <c r="Q178" i="4"/>
  <c r="R178" i="4"/>
  <c r="P178" i="4"/>
  <c r="Q53" i="4"/>
  <c r="R53" i="4"/>
  <c r="P53" i="4"/>
  <c r="R230" i="4"/>
  <c r="P230" i="4"/>
  <c r="Q230" i="4"/>
  <c r="Q346" i="4"/>
  <c r="R346" i="4"/>
  <c r="P346" i="4"/>
  <c r="Q32" i="4"/>
  <c r="R32" i="4"/>
  <c r="P32" i="4"/>
  <c r="R167" i="4"/>
  <c r="P167" i="4"/>
  <c r="Q167" i="4"/>
  <c r="Q172" i="4"/>
  <c r="R172" i="4"/>
  <c r="P172" i="4"/>
  <c r="R61" i="4"/>
  <c r="P61" i="4"/>
  <c r="Q61" i="4"/>
  <c r="Q41" i="4"/>
  <c r="R41" i="4"/>
  <c r="P41" i="4"/>
  <c r="R421" i="4"/>
  <c r="P421" i="4"/>
  <c r="Q421" i="4"/>
  <c r="Q23" i="4"/>
  <c r="R23" i="4"/>
  <c r="P23" i="4"/>
  <c r="R197" i="4"/>
  <c r="P197" i="4"/>
  <c r="Q197" i="4"/>
  <c r="Q407" i="4"/>
  <c r="R407" i="4"/>
  <c r="P407" i="4"/>
  <c r="Q47" i="4"/>
  <c r="R47" i="4"/>
  <c r="P47" i="4"/>
  <c r="R391" i="4"/>
  <c r="P391" i="4"/>
  <c r="Q391" i="4"/>
  <c r="R350" i="4"/>
  <c r="P350" i="4"/>
  <c r="Q350" i="4"/>
  <c r="Q379" i="4"/>
  <c r="R379" i="4"/>
  <c r="P379" i="4"/>
  <c r="R266" i="4"/>
  <c r="P266" i="4"/>
  <c r="Q266" i="4"/>
  <c r="R278" i="4"/>
  <c r="P278" i="4"/>
  <c r="Q278" i="4"/>
  <c r="Q262" i="4"/>
  <c r="R262" i="4"/>
  <c r="P262" i="4"/>
  <c r="Q199" i="4"/>
  <c r="R199" i="4"/>
  <c r="P199" i="4"/>
  <c r="Q152" i="4"/>
  <c r="R152" i="4"/>
  <c r="P152" i="4"/>
  <c r="Q364" i="4"/>
  <c r="R364" i="4"/>
  <c r="P364" i="4"/>
  <c r="R335" i="4"/>
  <c r="P335" i="4"/>
  <c r="Q335" i="4"/>
  <c r="R412" i="4"/>
  <c r="P412" i="4"/>
  <c r="Q412" i="4"/>
  <c r="R451" i="4"/>
  <c r="P451" i="4"/>
  <c r="Q451" i="4"/>
  <c r="Q91" i="4"/>
  <c r="R91" i="4"/>
  <c r="P91" i="4"/>
  <c r="R106" i="4"/>
  <c r="P106" i="4"/>
  <c r="Q106" i="4"/>
  <c r="Q319" i="4"/>
  <c r="R319" i="4"/>
  <c r="P319" i="4"/>
  <c r="R406" i="4"/>
  <c r="P406" i="4"/>
  <c r="Q406" i="4"/>
  <c r="R245" i="4"/>
  <c r="P245" i="4"/>
  <c r="Q245" i="4"/>
  <c r="R64" i="4"/>
  <c r="P64" i="4"/>
  <c r="Q64" i="4"/>
  <c r="R251" i="4"/>
  <c r="P251" i="4"/>
  <c r="Q251" i="4"/>
  <c r="R97" i="4"/>
  <c r="P97" i="4"/>
  <c r="Q97" i="4"/>
  <c r="R287" i="4"/>
  <c r="P287" i="4"/>
  <c r="Q287" i="4"/>
  <c r="Q413" i="4"/>
  <c r="R413" i="4"/>
  <c r="P413" i="4"/>
  <c r="Q271" i="4"/>
  <c r="R271" i="4"/>
  <c r="P271" i="4"/>
  <c r="R76" i="4"/>
  <c r="P76" i="4"/>
  <c r="Q76" i="4"/>
  <c r="R227" i="4"/>
  <c r="P227" i="4"/>
  <c r="Q227" i="4"/>
  <c r="R302" i="4"/>
  <c r="P302" i="4"/>
  <c r="Q302" i="4"/>
  <c r="R365" i="4"/>
  <c r="P365" i="4"/>
  <c r="Q365" i="4"/>
  <c r="Q125" i="4"/>
  <c r="R125" i="4"/>
  <c r="P125" i="4"/>
  <c r="Q361" i="4"/>
  <c r="R361" i="4"/>
  <c r="P361" i="4"/>
  <c r="Q65" i="4"/>
  <c r="R65" i="4"/>
  <c r="P65" i="4"/>
  <c r="Q376" i="4"/>
  <c r="R376" i="4"/>
  <c r="P376" i="4"/>
  <c r="R37" i="4"/>
  <c r="P37" i="4"/>
  <c r="Q37" i="4"/>
  <c r="Q62" i="4"/>
  <c r="R62" i="4"/>
  <c r="P62" i="4"/>
  <c r="Q92" i="4"/>
  <c r="R92" i="4"/>
  <c r="P92" i="4"/>
  <c r="Q20" i="4"/>
  <c r="R20" i="4"/>
  <c r="P20" i="4"/>
  <c r="Q169" i="4"/>
  <c r="R169" i="4"/>
  <c r="P169" i="4"/>
  <c r="R320" i="4"/>
  <c r="P320" i="4"/>
  <c r="Q320" i="4"/>
  <c r="R46" i="4"/>
  <c r="P46" i="4"/>
  <c r="Q46" i="4"/>
  <c r="R347" i="4"/>
  <c r="P347" i="4"/>
  <c r="Q347" i="4"/>
  <c r="R139" i="4"/>
  <c r="P139" i="4"/>
  <c r="Q139" i="4"/>
  <c r="R25" i="4"/>
  <c r="P25" i="4"/>
  <c r="Q25" i="4"/>
  <c r="R362" i="4"/>
  <c r="P362" i="4"/>
  <c r="Q362" i="4"/>
  <c r="Q140" i="4"/>
  <c r="R140" i="4"/>
  <c r="P140" i="4"/>
  <c r="R290" i="4"/>
  <c r="P290" i="4"/>
  <c r="Q290" i="4"/>
  <c r="R436" i="4"/>
  <c r="P436" i="4"/>
  <c r="Q436" i="4"/>
  <c r="Q250" i="4"/>
  <c r="R250" i="4"/>
  <c r="P250" i="4"/>
  <c r="Q50" i="4"/>
  <c r="R50" i="4"/>
  <c r="P50" i="4"/>
  <c r="R395" i="4"/>
  <c r="P395" i="4"/>
  <c r="Q395" i="4"/>
  <c r="Q469" i="4"/>
  <c r="R469" i="4"/>
  <c r="P469" i="4"/>
  <c r="Q400" i="4"/>
  <c r="R400" i="4"/>
  <c r="P400" i="4"/>
  <c r="Q325" i="4"/>
  <c r="R325" i="4"/>
  <c r="P325" i="4"/>
  <c r="Q101" i="4"/>
  <c r="R101" i="4"/>
  <c r="P101" i="4"/>
  <c r="Z218" i="4"/>
  <c r="AD218" i="4"/>
  <c r="AF218" i="4" s="1"/>
  <c r="S218" i="4"/>
  <c r="T218" i="4" s="1"/>
  <c r="Y430" i="4"/>
  <c r="T430" i="4"/>
  <c r="AE430" i="4"/>
  <c r="L164" i="4"/>
  <c r="O164" i="4" s="1"/>
  <c r="P461" i="4"/>
  <c r="J388" i="4"/>
  <c r="M388" i="4" s="1"/>
  <c r="P388" i="4" s="1" a="1"/>
  <c r="Q74" i="4"/>
  <c r="R74" i="4"/>
  <c r="P74" i="4"/>
  <c r="P236" i="4" a="1"/>
  <c r="O464" i="4"/>
  <c r="L464" i="4"/>
  <c r="P311" i="4" a="1"/>
  <c r="S367" i="4"/>
  <c r="T367" i="4" s="1"/>
  <c r="AD367" i="4"/>
  <c r="AF367" i="4" s="1"/>
  <c r="P235" i="4" a="1"/>
  <c r="Y419" i="4"/>
  <c r="Z419" i="4"/>
  <c r="AF419" i="4"/>
  <c r="Y280" i="4"/>
  <c r="Z280" i="4"/>
  <c r="AF280" i="4"/>
  <c r="P148" i="4" a="1"/>
  <c r="K163" i="4"/>
  <c r="N163" i="4" s="1"/>
  <c r="J474" i="4"/>
  <c r="M474" i="4" s="1"/>
  <c r="L475" i="4"/>
  <c r="O475" i="4"/>
  <c r="R224" i="4"/>
  <c r="Q224" i="4"/>
  <c r="J238" i="4"/>
  <c r="M238" i="4"/>
  <c r="AE68" i="4"/>
  <c r="Y68" i="4"/>
  <c r="Z68" i="4"/>
  <c r="L88" i="4"/>
  <c r="O88" i="4" s="1"/>
  <c r="Y206" i="4"/>
  <c r="AE206" i="4"/>
  <c r="O389" i="4"/>
  <c r="L389" i="4"/>
  <c r="Y368" i="4"/>
  <c r="T368" i="4"/>
  <c r="S205" i="4"/>
  <c r="T205" i="4" s="1"/>
  <c r="AD205" i="4"/>
  <c r="AF205" i="4" s="1"/>
  <c r="P449" i="4" a="1"/>
  <c r="M464" i="4"/>
  <c r="J464" i="4"/>
  <c r="Y56" i="4"/>
  <c r="Z56" i="4"/>
  <c r="AF56" i="4"/>
  <c r="Q283" i="4"/>
  <c r="R283" i="4"/>
  <c r="P283" i="4"/>
  <c r="P161" i="4" a="1"/>
  <c r="Y344" i="4"/>
  <c r="T344" i="4"/>
  <c r="S193" i="4"/>
  <c r="T193" i="4" s="1"/>
  <c r="AD193" i="4"/>
  <c r="AE193" i="4" s="1"/>
  <c r="J314" i="4"/>
  <c r="M314" i="4" s="1"/>
  <c r="P314" i="4" s="1" a="1"/>
  <c r="Y43" i="4"/>
  <c r="T43" i="4"/>
  <c r="J463" i="4"/>
  <c r="M463" i="4" s="1"/>
  <c r="J313" i="4"/>
  <c r="M313" i="4" s="1"/>
  <c r="L463" i="4"/>
  <c r="O463" i="4" s="1"/>
  <c r="K239" i="4"/>
  <c r="N239" i="4" s="1"/>
  <c r="Z118" i="4"/>
  <c r="AD118" i="4"/>
  <c r="AE118" i="4" s="1"/>
  <c r="S118" i="4"/>
  <c r="T118" i="4" s="1"/>
  <c r="L89" i="4"/>
  <c r="O89" i="4"/>
  <c r="P160" i="4" a="1"/>
  <c r="Z445" i="4"/>
  <c r="AD445" i="4"/>
  <c r="AE445" i="4" s="1"/>
  <c r="S445" i="4"/>
  <c r="T445" i="4" s="1"/>
  <c r="S443" i="4"/>
  <c r="T443" i="4" s="1"/>
  <c r="AD443" i="4"/>
  <c r="AE443" i="4" s="1"/>
  <c r="Z142" i="4"/>
  <c r="AD142" i="4"/>
  <c r="AE142" i="4" s="1"/>
  <c r="S142" i="4"/>
  <c r="U142" i="4" s="1"/>
  <c r="L163" i="4"/>
  <c r="O163" i="4" s="1"/>
  <c r="S143" i="4"/>
  <c r="T143" i="4" s="1"/>
  <c r="AD143" i="4"/>
  <c r="AF143" i="4" s="1"/>
  <c r="R418" i="4"/>
  <c r="P418" i="4"/>
  <c r="Q418" i="4"/>
  <c r="Z269" i="4"/>
  <c r="AD269" i="4"/>
  <c r="AE269" i="4" s="1"/>
  <c r="S269" i="4"/>
  <c r="U269" i="4" s="1"/>
  <c r="Y356" i="4"/>
  <c r="T356" i="4"/>
  <c r="AE356" i="4"/>
  <c r="Z130" i="4"/>
  <c r="AD130" i="4"/>
  <c r="AE130" i="4" s="1"/>
  <c r="S130" i="4"/>
  <c r="U130" i="4" s="1"/>
  <c r="Q59" i="4"/>
  <c r="R59" i="4"/>
  <c r="P59" i="4"/>
  <c r="P149" i="4" a="1"/>
  <c r="M164" i="4"/>
  <c r="J164" i="4"/>
  <c r="Q220" i="4"/>
  <c r="R220" i="4"/>
  <c r="P220" i="4"/>
  <c r="Y268" i="4"/>
  <c r="T268" i="4"/>
  <c r="Z268" i="4"/>
  <c r="U268" i="4"/>
  <c r="S131" i="4"/>
  <c r="T131" i="4" s="1"/>
  <c r="AD131" i="4"/>
  <c r="AF131" i="4" s="1"/>
  <c r="J389" i="4"/>
  <c r="M389" i="4" s="1"/>
  <c r="H475" i="4"/>
  <c r="K474" i="4"/>
  <c r="N474" i="4" s="1"/>
  <c r="R133" i="4"/>
  <c r="P133" i="4"/>
  <c r="Q133" i="4"/>
  <c r="Y217" i="4"/>
  <c r="T217" i="4"/>
  <c r="Z217" i="4"/>
  <c r="U217" i="4"/>
  <c r="AF217" i="4"/>
  <c r="K238" i="4"/>
  <c r="N238" i="4" s="1"/>
  <c r="R209" i="4"/>
  <c r="P209" i="4"/>
  <c r="Q209" i="4"/>
  <c r="Q157" i="4"/>
  <c r="R157" i="4"/>
  <c r="P157" i="4"/>
  <c r="P73" i="4" a="1"/>
  <c r="K164" i="4"/>
  <c r="N164" i="4" s="1"/>
  <c r="S44" i="4"/>
  <c r="T44" i="4" s="1"/>
  <c r="AD44" i="4"/>
  <c r="AE44" i="4" s="1"/>
  <c r="AE119" i="4"/>
  <c r="Y119" i="4"/>
  <c r="Z119" i="4"/>
  <c r="K88" i="4"/>
  <c r="N88" i="4" s="1"/>
  <c r="Z281" i="4"/>
  <c r="AD281" i="4"/>
  <c r="AE281" i="4" s="1"/>
  <c r="S281" i="4"/>
  <c r="T281" i="4" s="1"/>
  <c r="P386" i="4" a="1"/>
  <c r="Q434" i="4"/>
  <c r="R434" i="4"/>
  <c r="P434" i="4"/>
  <c r="AA470" i="4"/>
  <c r="AD470" i="4"/>
  <c r="AG470" i="4" s="1"/>
  <c r="S470" i="4"/>
  <c r="T470" i="4" s="1"/>
  <c r="Y293" i="4"/>
  <c r="Q295" i="4"/>
  <c r="R295" i="4"/>
  <c r="P295" i="4"/>
  <c r="Y292" i="4"/>
  <c r="T292" i="4"/>
  <c r="Z292" i="4"/>
  <c r="U292" i="4"/>
  <c r="Y442" i="4"/>
  <c r="Z194" i="4"/>
  <c r="AD194" i="4"/>
  <c r="AF194" i="4" s="1"/>
  <c r="S194" i="4"/>
  <c r="T194" i="4" s="1"/>
  <c r="Z284" i="4"/>
  <c r="AD284" i="4"/>
  <c r="AE284" i="4" s="1"/>
  <c r="S284" i="4"/>
  <c r="T284" i="4" s="1"/>
  <c r="S471" i="4"/>
  <c r="AD471" i="4"/>
  <c r="AE471" i="4" s="1"/>
  <c r="Q446" i="4"/>
  <c r="R446" i="4"/>
  <c r="P446" i="4"/>
  <c r="Y383" i="4"/>
  <c r="AD58" i="4"/>
  <c r="AF58" i="4" s="1"/>
  <c r="S58" i="4"/>
  <c r="T58" i="4" s="1"/>
  <c r="Y371" i="4"/>
  <c r="Z82" i="4"/>
  <c r="AD82" i="4"/>
  <c r="AF82" i="4" s="1"/>
  <c r="S146" i="4"/>
  <c r="T146" i="4" s="1"/>
  <c r="AD146" i="4"/>
  <c r="AE146" i="4" s="1"/>
  <c r="AE232" i="4"/>
  <c r="Y232" i="4"/>
  <c r="Z232" i="4"/>
  <c r="Y458" i="4"/>
  <c r="Y343" i="4"/>
  <c r="Z343" i="4"/>
  <c r="Y359" i="4"/>
  <c r="T359" i="4"/>
  <c r="R433" i="4"/>
  <c r="P433" i="4"/>
  <c r="Q433" i="4"/>
  <c r="Y472" i="4"/>
  <c r="T472" i="4"/>
  <c r="AE472" i="4"/>
  <c r="Z158" i="4"/>
  <c r="AD158" i="4"/>
  <c r="AE158" i="4" s="1"/>
  <c r="S158" i="4"/>
  <c r="T158" i="4" s="1"/>
  <c r="Y70" i="4"/>
  <c r="T70" i="4"/>
  <c r="AE70" i="4"/>
  <c r="R145" i="4"/>
  <c r="P145" i="4"/>
  <c r="Q145" i="4"/>
  <c r="R116" i="1"/>
  <c r="AD116" i="1" s="1"/>
  <c r="AE116" i="1" s="1"/>
  <c r="R259" i="1"/>
  <c r="S259" i="1" s="1"/>
  <c r="Q436" i="1"/>
  <c r="Z436" i="1" s="1"/>
  <c r="Q170" i="1"/>
  <c r="Z170" i="1" s="1"/>
  <c r="R23" i="1"/>
  <c r="AD23" i="1" s="1"/>
  <c r="P181" i="1"/>
  <c r="Y181" i="1" s="1"/>
  <c r="P94" i="1"/>
  <c r="Y94" i="1" s="1"/>
  <c r="R35" i="1"/>
  <c r="AD35" i="1" s="1"/>
  <c r="R109" i="1"/>
  <c r="AD109" i="1" s="1"/>
  <c r="P347" i="1"/>
  <c r="Y347" i="1" s="1"/>
  <c r="R125" i="1"/>
  <c r="S125" i="1" s="1"/>
  <c r="P247" i="1"/>
  <c r="Y247" i="1" s="1"/>
  <c r="P55" i="1"/>
  <c r="Y55" i="1" s="1"/>
  <c r="R175" i="1"/>
  <c r="S175" i="1" s="1"/>
  <c r="Q76" i="1"/>
  <c r="Z76" i="1" s="1"/>
  <c r="R62" i="1"/>
  <c r="AD62" i="1" s="1"/>
  <c r="AE62" i="1" s="1"/>
  <c r="Q407" i="1"/>
  <c r="P335" i="1"/>
  <c r="Y335" i="1" s="1"/>
  <c r="P125" i="1"/>
  <c r="Y125" i="1" s="1"/>
  <c r="P166" i="1"/>
  <c r="Y166" i="1" s="1"/>
  <c r="Q116" i="1"/>
  <c r="Z116" i="1" s="1"/>
  <c r="P272" i="1"/>
  <c r="Y272" i="1" s="1"/>
  <c r="P281" i="1"/>
  <c r="P107" i="1"/>
  <c r="Y107" i="1" s="1"/>
  <c r="Q41" i="1"/>
  <c r="Z41" i="1" s="1"/>
  <c r="R28" i="1"/>
  <c r="S28" i="1" s="1"/>
  <c r="P265" i="1"/>
  <c r="Y265" i="1" s="1"/>
  <c r="P139" i="1"/>
  <c r="Y139" i="1" s="1"/>
  <c r="P43" i="1"/>
  <c r="Y43" i="1" s="1"/>
  <c r="Q185" i="1"/>
  <c r="Z185" i="1" s="1"/>
  <c r="R364" i="1"/>
  <c r="AD364" i="1" s="1"/>
  <c r="AE364" i="1" s="1"/>
  <c r="Q115" i="1"/>
  <c r="Z115" i="1" s="1"/>
  <c r="Q65" i="1"/>
  <c r="Z65" i="1" s="1"/>
  <c r="P31" i="1"/>
  <c r="Y31" i="1" s="1"/>
  <c r="P392" i="1"/>
  <c r="Y392" i="1" s="1"/>
  <c r="R128" i="1"/>
  <c r="AD128" i="1" s="1"/>
  <c r="AE128" i="1" s="1"/>
  <c r="P103" i="1"/>
  <c r="Y103" i="1" s="1"/>
  <c r="Q200" i="1"/>
  <c r="Z200" i="1" s="1"/>
  <c r="Q110" i="1"/>
  <c r="Z110" i="1" s="1"/>
  <c r="R50" i="1"/>
  <c r="AD50" i="1" s="1"/>
  <c r="AE50" i="1" s="1"/>
  <c r="R437" i="1"/>
  <c r="S437" i="1" s="1"/>
  <c r="R362" i="1"/>
  <c r="AD362" i="1" s="1"/>
  <c r="R326" i="1"/>
  <c r="S326" i="1" s="1"/>
  <c r="Q398" i="1"/>
  <c r="Z398" i="1" s="1"/>
  <c r="R137" i="1"/>
  <c r="S137" i="1" s="1"/>
  <c r="T137" i="1" s="1"/>
  <c r="Q191" i="1"/>
  <c r="Z191" i="1" s="1"/>
  <c r="Q46" i="1"/>
  <c r="Z46" i="1" s="1"/>
  <c r="R442" i="1"/>
  <c r="S442" i="1" s="1"/>
  <c r="Q106" i="1"/>
  <c r="Z106" i="1" s="1"/>
  <c r="Q334" i="1"/>
  <c r="Z334" i="1" s="1"/>
  <c r="Q421" i="1"/>
  <c r="Z421" i="1" s="1"/>
  <c r="R468" i="1"/>
  <c r="AD468" i="1" s="1"/>
  <c r="AE468" i="1" s="1"/>
  <c r="R403" i="1"/>
  <c r="AD403" i="1" s="1"/>
  <c r="AF403" i="1" s="1"/>
  <c r="Q184" i="1"/>
  <c r="Z184" i="1" s="1"/>
  <c r="P271" i="1"/>
  <c r="Y271" i="1" s="1"/>
  <c r="P338" i="1"/>
  <c r="Y338" i="1" s="1"/>
  <c r="R179" i="1"/>
  <c r="AD179" i="1" s="1"/>
  <c r="Q287" i="1"/>
  <c r="Z287" i="1" s="1"/>
  <c r="P398" i="1"/>
  <c r="Y398" i="1" s="1"/>
  <c r="R170" i="1"/>
  <c r="S170" i="1" s="1"/>
  <c r="U170" i="1" s="1"/>
  <c r="Q137" i="1"/>
  <c r="Z137" i="1" s="1"/>
  <c r="Q166" i="1"/>
  <c r="Z166" i="1" s="1"/>
  <c r="P191" i="1"/>
  <c r="Y191" i="1" s="1"/>
  <c r="P46" i="1"/>
  <c r="Y46" i="1" s="1"/>
  <c r="P23" i="1"/>
  <c r="Y23" i="1" s="1"/>
  <c r="R274" i="1"/>
  <c r="AD274" i="1" s="1"/>
  <c r="AF274" i="1" s="1"/>
  <c r="P259" i="1"/>
  <c r="Y259" i="1" s="1"/>
  <c r="R272" i="1"/>
  <c r="S272" i="1" s="1"/>
  <c r="U272" i="1" s="1"/>
  <c r="R121" i="1"/>
  <c r="AD121" i="1" s="1"/>
  <c r="R281" i="1"/>
  <c r="S281" i="1" s="1"/>
  <c r="R181" i="1"/>
  <c r="AD181" i="1" s="1"/>
  <c r="R107" i="1"/>
  <c r="S107" i="1" s="1"/>
  <c r="U107" i="1" s="1"/>
  <c r="P106" i="1"/>
  <c r="Y106" i="1" s="1"/>
  <c r="R55" i="1"/>
  <c r="S55" i="1" s="1"/>
  <c r="R41" i="1"/>
  <c r="S41" i="1" s="1"/>
  <c r="U41" i="1" s="1"/>
  <c r="R122" i="1"/>
  <c r="S122" i="1" s="1"/>
  <c r="U122" i="1" s="1"/>
  <c r="Q175" i="1"/>
  <c r="Z175" i="1" s="1"/>
  <c r="P76" i="1"/>
  <c r="Y76" i="1" s="1"/>
  <c r="Q62" i="1"/>
  <c r="Z62" i="1" s="1"/>
  <c r="P28" i="1"/>
  <c r="Y28" i="1" s="1"/>
  <c r="P20" i="1"/>
  <c r="Y20" i="1" s="1"/>
  <c r="R331" i="1"/>
  <c r="AD331" i="1" s="1"/>
  <c r="AF331" i="1" s="1"/>
  <c r="Q364" i="1"/>
  <c r="Z364" i="1" s="1"/>
  <c r="Q394" i="1"/>
  <c r="Z394" i="1" s="1"/>
  <c r="Q245" i="1"/>
  <c r="Z245" i="1" s="1"/>
  <c r="R139" i="1"/>
  <c r="AD139" i="1" s="1"/>
  <c r="AF139" i="1" s="1"/>
  <c r="R94" i="1"/>
  <c r="S94" i="1" s="1"/>
  <c r="T94" i="1" s="1"/>
  <c r="R43" i="1"/>
  <c r="AD43" i="1" s="1"/>
  <c r="R31" i="1"/>
  <c r="AD31" i="1" s="1"/>
  <c r="P35" i="1"/>
  <c r="Y35" i="1" s="1"/>
  <c r="R19" i="1"/>
  <c r="S19" i="1" s="1"/>
  <c r="T19" i="1" s="1"/>
  <c r="R392" i="1"/>
  <c r="S392" i="1" s="1"/>
  <c r="P185" i="1"/>
  <c r="Y185" i="1" s="1"/>
  <c r="R197" i="1"/>
  <c r="S197" i="1" s="1"/>
  <c r="U197" i="1" s="1"/>
  <c r="Q128" i="1"/>
  <c r="Z128" i="1" s="1"/>
  <c r="R203" i="1"/>
  <c r="S203" i="1" s="1"/>
  <c r="Q34" i="1"/>
  <c r="Z34" i="1" s="1"/>
  <c r="P200" i="1"/>
  <c r="Y200" i="1" s="1"/>
  <c r="P110" i="1"/>
  <c r="Y110" i="1" s="1"/>
  <c r="Q61" i="1"/>
  <c r="Z61" i="1" s="1"/>
  <c r="Q50" i="1"/>
  <c r="Z50" i="1" s="1"/>
  <c r="Q425" i="1"/>
  <c r="Z425" i="1" s="1"/>
  <c r="P431" i="1"/>
  <c r="Y431" i="1" s="1"/>
  <c r="Q400" i="1"/>
  <c r="Z400" i="1" s="1"/>
  <c r="R337" i="1"/>
  <c r="S337" i="1" s="1"/>
  <c r="Q323" i="1"/>
  <c r="Z323" i="1" s="1"/>
  <c r="P341" i="1"/>
  <c r="Y341" i="1" s="1"/>
  <c r="R169" i="1"/>
  <c r="S169" i="1" s="1"/>
  <c r="T169" i="1" s="1"/>
  <c r="Q256" i="1"/>
  <c r="Z256" i="1" s="1"/>
  <c r="R118" i="1"/>
  <c r="AD118" i="1" s="1"/>
  <c r="AF118" i="1" s="1"/>
  <c r="Q340" i="1"/>
  <c r="Z340" i="1" s="1"/>
  <c r="R422" i="1"/>
  <c r="AD422" i="1" s="1"/>
  <c r="Q347" i="1"/>
  <c r="Z347" i="1" s="1"/>
  <c r="R319" i="1"/>
  <c r="S319" i="1" s="1"/>
  <c r="P266" i="1"/>
  <c r="Y266" i="1" s="1"/>
  <c r="P326" i="1"/>
  <c r="Y326" i="1" s="1"/>
  <c r="Q338" i="1"/>
  <c r="Z338" i="1" s="1"/>
  <c r="R190" i="1"/>
  <c r="S190" i="1" s="1"/>
  <c r="Q169" i="1"/>
  <c r="Z169" i="1" s="1"/>
  <c r="R136" i="1"/>
  <c r="S136" i="1" s="1"/>
  <c r="P428" i="1"/>
  <c r="Y428" i="1" s="1"/>
  <c r="Q413" i="1"/>
  <c r="Z413" i="1" s="1"/>
  <c r="R317" i="1"/>
  <c r="S317" i="1" s="1"/>
  <c r="U317" i="1" s="1"/>
  <c r="Q182" i="1"/>
  <c r="Z182" i="1" s="1"/>
  <c r="P256" i="1"/>
  <c r="Y256" i="1" s="1"/>
  <c r="Q286" i="1"/>
  <c r="Z286" i="1" s="1"/>
  <c r="P436" i="1"/>
  <c r="Y436" i="1" s="1"/>
  <c r="R421" i="1"/>
  <c r="S421" i="1" s="1"/>
  <c r="Q362" i="1"/>
  <c r="Z362" i="1" s="1"/>
  <c r="P397" i="1"/>
  <c r="Y397" i="1" s="1"/>
  <c r="Q468" i="1"/>
  <c r="AA468" i="1" s="1"/>
  <c r="R407" i="1"/>
  <c r="S407" i="1" s="1"/>
  <c r="P403" i="1"/>
  <c r="Y403" i="1" s="1"/>
  <c r="P167" i="1"/>
  <c r="Y167" i="1" s="1"/>
  <c r="Q271" i="1"/>
  <c r="Z271" i="1" s="1"/>
  <c r="R212" i="1"/>
  <c r="S212" i="1" s="1"/>
  <c r="Q266" i="1"/>
  <c r="Z266" i="1" s="1"/>
  <c r="P190" i="1"/>
  <c r="Y190" i="1" s="1"/>
  <c r="Q289" i="1"/>
  <c r="Z289" i="1" s="1"/>
  <c r="Q211" i="1"/>
  <c r="Z211" i="1" s="1"/>
  <c r="P287" i="1"/>
  <c r="Y287" i="1" s="1"/>
  <c r="Q335" i="1"/>
  <c r="Z335" i="1" s="1"/>
  <c r="Q178" i="1"/>
  <c r="Z178" i="1" s="1"/>
  <c r="P412" i="1"/>
  <c r="Y412" i="1" s="1"/>
  <c r="R409" i="1"/>
  <c r="AD409" i="1" s="1"/>
  <c r="AE409" i="1" s="1"/>
  <c r="R350" i="1"/>
  <c r="AD350" i="1" s="1"/>
  <c r="Q439" i="1"/>
  <c r="Z439" i="1" s="1"/>
  <c r="P346" i="1"/>
  <c r="Y346" i="1" s="1"/>
  <c r="Q25" i="1"/>
  <c r="Z25" i="1" s="1"/>
  <c r="P334" i="1"/>
  <c r="Y334" i="1" s="1"/>
  <c r="P118" i="1"/>
  <c r="Y118" i="1" s="1"/>
  <c r="R340" i="1"/>
  <c r="S340" i="1" s="1"/>
  <c r="R140" i="1"/>
  <c r="S140" i="1" s="1"/>
  <c r="U140" i="1" s="1"/>
  <c r="Q365" i="1"/>
  <c r="Z365" i="1" s="1"/>
  <c r="P452" i="1"/>
  <c r="Y452" i="1" s="1"/>
  <c r="Q466" i="1"/>
  <c r="AA466" i="1" s="1"/>
  <c r="Q250" i="1"/>
  <c r="Z250" i="1" s="1"/>
  <c r="R316" i="1"/>
  <c r="S316" i="1" s="1"/>
  <c r="P173" i="1"/>
  <c r="Y173" i="1" s="1"/>
  <c r="R353" i="1"/>
  <c r="AD353" i="1" s="1"/>
  <c r="AF353" i="1" s="1"/>
  <c r="P290" i="1"/>
  <c r="Y290" i="1" s="1"/>
  <c r="Q176" i="1"/>
  <c r="Z176" i="1" s="1"/>
  <c r="P394" i="1"/>
  <c r="Y394" i="1" s="1"/>
  <c r="P275" i="1"/>
  <c r="Y275" i="1" s="1"/>
  <c r="R349" i="1"/>
  <c r="AD349" i="1" s="1"/>
  <c r="AE349" i="1" s="1"/>
  <c r="P115" i="1"/>
  <c r="Y115" i="1" s="1"/>
  <c r="R113" i="1"/>
  <c r="AD113" i="1" s="1"/>
  <c r="R65" i="1"/>
  <c r="S65" i="1" s="1"/>
  <c r="R188" i="1"/>
  <c r="S188" i="1" s="1"/>
  <c r="R97" i="1"/>
  <c r="S97" i="1" s="1"/>
  <c r="Q19" i="1"/>
  <c r="Z19" i="1" s="1"/>
  <c r="R415" i="1"/>
  <c r="S415" i="1" s="1"/>
  <c r="T415" i="1" s="1"/>
  <c r="R254" i="1"/>
  <c r="AD254" i="1" s="1"/>
  <c r="AE254" i="1" s="1"/>
  <c r="P325" i="1"/>
  <c r="Y325" i="1" s="1"/>
  <c r="Q127" i="1"/>
  <c r="Z127" i="1" s="1"/>
  <c r="Q172" i="1"/>
  <c r="Z172" i="1" s="1"/>
  <c r="P197" i="1"/>
  <c r="Y197" i="1" s="1"/>
  <c r="Q103" i="1"/>
  <c r="Z103" i="1" s="1"/>
  <c r="P34" i="1"/>
  <c r="Y34" i="1" s="1"/>
  <c r="Q109" i="1"/>
  <c r="Z109" i="1" s="1"/>
  <c r="Q92" i="1"/>
  <c r="Z92" i="1" s="1"/>
  <c r="P61" i="1"/>
  <c r="Y61" i="1" s="1"/>
  <c r="P32" i="1"/>
  <c r="Y32" i="1" s="1"/>
  <c r="R391" i="1"/>
  <c r="AD391" i="1" s="1"/>
  <c r="Q142" i="1"/>
  <c r="Z142" i="1" s="1"/>
  <c r="Q301" i="1"/>
  <c r="Z301" i="1" s="1"/>
  <c r="R227" i="1"/>
  <c r="S227" i="1" s="1"/>
  <c r="U227" i="1" s="1"/>
  <c r="R328" i="1"/>
  <c r="AD328" i="1" s="1"/>
  <c r="Q328" i="1"/>
  <c r="Z328" i="1" s="1"/>
  <c r="Q451" i="1"/>
  <c r="Z451" i="1" s="1"/>
  <c r="R451" i="1"/>
  <c r="AD451" i="1" s="1"/>
  <c r="R196" i="1"/>
  <c r="S196" i="1" s="1"/>
  <c r="Q196" i="1"/>
  <c r="Z196" i="1" s="1"/>
  <c r="P25" i="1"/>
  <c r="Y25" i="1" s="1"/>
  <c r="R286" i="1"/>
  <c r="S286" i="1" s="1"/>
  <c r="P142" i="1"/>
  <c r="Y142" i="1" s="1"/>
  <c r="Q397" i="1"/>
  <c r="Z397" i="1" s="1"/>
  <c r="Q422" i="1"/>
  <c r="Z422" i="1" s="1"/>
  <c r="R184" i="1"/>
  <c r="S184" i="1" s="1"/>
  <c r="T184" i="1" s="1"/>
  <c r="Q167" i="1"/>
  <c r="Z167" i="1" s="1"/>
  <c r="Q319" i="1"/>
  <c r="Z319" i="1" s="1"/>
  <c r="P212" i="1"/>
  <c r="Y212" i="1" s="1"/>
  <c r="Q179" i="1"/>
  <c r="Z179" i="1" s="1"/>
  <c r="P289" i="1"/>
  <c r="Y289" i="1" s="1"/>
  <c r="P211" i="1"/>
  <c r="Y211" i="1" s="1"/>
  <c r="P178" i="1"/>
  <c r="Y178" i="1" s="1"/>
  <c r="P140" i="1"/>
  <c r="Y140" i="1" s="1"/>
  <c r="P136" i="1"/>
  <c r="Y136" i="1" s="1"/>
  <c r="P274" i="1"/>
  <c r="Y274" i="1" s="1"/>
  <c r="Q442" i="1"/>
  <c r="Z442" i="1" s="1"/>
  <c r="Q412" i="1"/>
  <c r="Z412" i="1" s="1"/>
  <c r="Q428" i="1"/>
  <c r="Z428" i="1" s="1"/>
  <c r="P451" i="1"/>
  <c r="Y451" i="1" s="1"/>
  <c r="Q409" i="1"/>
  <c r="Z409" i="1" s="1"/>
  <c r="P350" i="1"/>
  <c r="Y350" i="1" s="1"/>
  <c r="P328" i="1"/>
  <c r="Y328" i="1" s="1"/>
  <c r="R413" i="1"/>
  <c r="AD413" i="1" s="1"/>
  <c r="R439" i="1"/>
  <c r="S439" i="1" s="1"/>
  <c r="T439" i="1" s="1"/>
  <c r="P196" i="1"/>
  <c r="Y196" i="1" s="1"/>
  <c r="P365" i="1"/>
  <c r="Y365" i="1" s="1"/>
  <c r="R452" i="1"/>
  <c r="S452" i="1" s="1"/>
  <c r="U452" i="1" s="1"/>
  <c r="R346" i="1"/>
  <c r="S346" i="1" s="1"/>
  <c r="T346" i="1" s="1"/>
  <c r="P121" i="1"/>
  <c r="Y121" i="1" s="1"/>
  <c r="P301" i="1"/>
  <c r="Y301" i="1" s="1"/>
  <c r="Q247" i="1"/>
  <c r="Z247" i="1" s="1"/>
  <c r="P227" i="1"/>
  <c r="Y227" i="1" s="1"/>
  <c r="P317" i="1"/>
  <c r="Y317" i="1" s="1"/>
  <c r="P182" i="1"/>
  <c r="Y182" i="1" s="1"/>
  <c r="Q53" i="1"/>
  <c r="Z53" i="1" s="1"/>
  <c r="R53" i="1"/>
  <c r="AD53" i="1" s="1"/>
  <c r="AE53" i="1" s="1"/>
  <c r="P293" i="1"/>
  <c r="Y293" i="1" s="1"/>
  <c r="R293" i="1"/>
  <c r="AD293" i="1" s="1"/>
  <c r="AF293" i="1" s="1"/>
  <c r="P379" i="1"/>
  <c r="Y379" i="1" s="1"/>
  <c r="Q379" i="1"/>
  <c r="Z379" i="1" s="1"/>
  <c r="P469" i="1"/>
  <c r="Y469" i="1" s="1"/>
  <c r="R469" i="1"/>
  <c r="AD469" i="1" s="1"/>
  <c r="AG469" i="1" s="1"/>
  <c r="P320" i="1"/>
  <c r="Y320" i="1" s="1"/>
  <c r="R320" i="1"/>
  <c r="S320" i="1" s="1"/>
  <c r="U320" i="1" s="1"/>
  <c r="R251" i="1"/>
  <c r="S251" i="1" s="1"/>
  <c r="U251" i="1" s="1"/>
  <c r="P251" i="1"/>
  <c r="Y251" i="1" s="1"/>
  <c r="R257" i="1"/>
  <c r="AD257" i="1" s="1"/>
  <c r="AF257" i="1" s="1"/>
  <c r="P257" i="1"/>
  <c r="Y257" i="1" s="1"/>
  <c r="P277" i="1"/>
  <c r="Y277" i="1" s="1"/>
  <c r="Q277" i="1"/>
  <c r="Z277" i="1" s="1"/>
  <c r="R91" i="1"/>
  <c r="S91" i="1" s="1"/>
  <c r="Q91" i="1"/>
  <c r="Z91" i="1" s="1"/>
  <c r="R26" i="1"/>
  <c r="S26" i="1" s="1"/>
  <c r="P26" i="1"/>
  <c r="Y26" i="1" s="1"/>
  <c r="R151" i="1"/>
  <c r="AD151" i="1" s="1"/>
  <c r="AE151" i="1" s="1"/>
  <c r="Q151" i="1"/>
  <c r="Z151" i="1" s="1"/>
  <c r="Q206" i="1"/>
  <c r="Z206" i="1" s="1"/>
  <c r="P206" i="1"/>
  <c r="Y206" i="1" s="1"/>
  <c r="P100" i="1"/>
  <c r="Y100" i="1" s="1"/>
  <c r="R100" i="1"/>
  <c r="AD100" i="1" s="1"/>
  <c r="AF100" i="1" s="1"/>
  <c r="P16" i="1"/>
  <c r="Y16" i="1" s="1"/>
  <c r="R16" i="1"/>
  <c r="AD16" i="1" s="1"/>
  <c r="AF16" i="1" s="1"/>
  <c r="P329" i="1"/>
  <c r="Y329" i="1" s="1"/>
  <c r="R329" i="1"/>
  <c r="S329" i="1" s="1"/>
  <c r="P104" i="1"/>
  <c r="Y104" i="1" s="1"/>
  <c r="R104" i="1"/>
  <c r="S104" i="1" s="1"/>
  <c r="U104" i="1" s="1"/>
  <c r="R37" i="1"/>
  <c r="S37" i="1" s="1"/>
  <c r="T37" i="1" s="1"/>
  <c r="Q37" i="1"/>
  <c r="Z37" i="1" s="1"/>
  <c r="P95" i="1"/>
  <c r="Y95" i="1" s="1"/>
  <c r="R95" i="1"/>
  <c r="S95" i="1" s="1"/>
  <c r="U95" i="1" s="1"/>
  <c r="Q17" i="1"/>
  <c r="Z17" i="1" s="1"/>
  <c r="P17" i="1"/>
  <c r="Y17" i="1" s="1"/>
  <c r="R260" i="1"/>
  <c r="S260" i="1" s="1"/>
  <c r="P260" i="1"/>
  <c r="Y260" i="1" s="1"/>
  <c r="P52" i="1"/>
  <c r="Y52" i="1" s="1"/>
  <c r="R52" i="1"/>
  <c r="S52" i="1" s="1"/>
  <c r="U52" i="1" s="1"/>
  <c r="P152" i="1"/>
  <c r="Y152" i="1" s="1"/>
  <c r="R152" i="1"/>
  <c r="S152" i="1" s="1"/>
  <c r="U152" i="1" s="1"/>
  <c r="Q427" i="1"/>
  <c r="Z427" i="1" s="1"/>
  <c r="Q124" i="1"/>
  <c r="Z124" i="1" s="1"/>
  <c r="Q226" i="1"/>
  <c r="Z226" i="1" s="1"/>
  <c r="R425" i="1"/>
  <c r="AD425" i="1" s="1"/>
  <c r="P419" i="1"/>
  <c r="Y419" i="1" s="1"/>
  <c r="Q431" i="1"/>
  <c r="Z431" i="1" s="1"/>
  <c r="Q404" i="1"/>
  <c r="Z404" i="1" s="1"/>
  <c r="R250" i="1"/>
  <c r="S250" i="1" s="1"/>
  <c r="Q316" i="1"/>
  <c r="Z316" i="1" s="1"/>
  <c r="R292" i="1"/>
  <c r="AD292" i="1" s="1"/>
  <c r="P400" i="1"/>
  <c r="Y400" i="1" s="1"/>
  <c r="P437" i="1"/>
  <c r="Y437" i="1" s="1"/>
  <c r="R64" i="1"/>
  <c r="S64" i="1" s="1"/>
  <c r="U64" i="1" s="1"/>
  <c r="Q401" i="1"/>
  <c r="Z401" i="1" s="1"/>
  <c r="R244" i="1"/>
  <c r="AD244" i="1" s="1"/>
  <c r="R467" i="1"/>
  <c r="AD467" i="1" s="1"/>
  <c r="AG467" i="1" s="1"/>
  <c r="P416" i="1"/>
  <c r="Y416" i="1" s="1"/>
  <c r="Q305" i="1"/>
  <c r="Z305" i="1" s="1"/>
  <c r="R376" i="1"/>
  <c r="AD376" i="1" s="1"/>
  <c r="Q376" i="1"/>
  <c r="Z376" i="1" s="1"/>
  <c r="P29" i="1"/>
  <c r="Y29" i="1" s="1"/>
  <c r="Q29" i="1"/>
  <c r="Z29" i="1" s="1"/>
  <c r="Q278" i="1"/>
  <c r="Z278" i="1" s="1"/>
  <c r="R278" i="1"/>
  <c r="S278" i="1" s="1"/>
  <c r="P202" i="1"/>
  <c r="Y202" i="1" s="1"/>
  <c r="R202" i="1"/>
  <c r="S202" i="1" s="1"/>
  <c r="P344" i="1"/>
  <c r="Y344" i="1" s="1"/>
  <c r="R344" i="1"/>
  <c r="AD344" i="1" s="1"/>
  <c r="P322" i="1"/>
  <c r="Y322" i="1" s="1"/>
  <c r="Q322" i="1"/>
  <c r="Z322" i="1" s="1"/>
  <c r="P352" i="1"/>
  <c r="Y352" i="1" s="1"/>
  <c r="Q352" i="1"/>
  <c r="Z352" i="1" s="1"/>
  <c r="P214" i="1"/>
  <c r="Y214" i="1" s="1"/>
  <c r="Q214" i="1"/>
  <c r="Z214" i="1" s="1"/>
  <c r="Q112" i="1"/>
  <c r="Z112" i="1" s="1"/>
  <c r="P112" i="1"/>
  <c r="Y112" i="1" s="1"/>
  <c r="R262" i="1"/>
  <c r="S262" i="1" s="1"/>
  <c r="U262" i="1" s="1"/>
  <c r="P262" i="1"/>
  <c r="Y262" i="1" s="1"/>
  <c r="R410" i="1"/>
  <c r="AD410" i="1" s="1"/>
  <c r="Q410" i="1"/>
  <c r="Z410" i="1" s="1"/>
  <c r="Q424" i="1"/>
  <c r="Z424" i="1" s="1"/>
  <c r="R424" i="1"/>
  <c r="S424" i="1" s="1"/>
  <c r="Q406" i="1"/>
  <c r="Z406" i="1" s="1"/>
  <c r="R406" i="1"/>
  <c r="S406" i="1" s="1"/>
  <c r="T406" i="1" s="1"/>
  <c r="P241" i="1"/>
  <c r="Y241" i="1" s="1"/>
  <c r="Q241" i="1"/>
  <c r="Z241" i="1" s="1"/>
  <c r="Q248" i="1"/>
  <c r="Z248" i="1" s="1"/>
  <c r="R248" i="1"/>
  <c r="S248" i="1" s="1"/>
  <c r="P332" i="1"/>
  <c r="Y332" i="1" s="1"/>
  <c r="R332" i="1"/>
  <c r="AD332" i="1" s="1"/>
  <c r="AF332" i="1" s="1"/>
  <c r="P377" i="1"/>
  <c r="Y377" i="1" s="1"/>
  <c r="R377" i="1"/>
  <c r="S377" i="1" s="1"/>
  <c r="R440" i="1"/>
  <c r="AD440" i="1" s="1"/>
  <c r="AF440" i="1" s="1"/>
  <c r="P440" i="1"/>
  <c r="Y440" i="1" s="1"/>
  <c r="P215" i="1"/>
  <c r="Y215" i="1" s="1"/>
  <c r="R215" i="1"/>
  <c r="S215" i="1" s="1"/>
  <c r="Q361" i="1"/>
  <c r="Z361" i="1" s="1"/>
  <c r="R361" i="1"/>
  <c r="S361" i="1" s="1"/>
  <c r="T361" i="1" s="1"/>
  <c r="Q302" i="1"/>
  <c r="Z302" i="1" s="1"/>
  <c r="P302" i="1"/>
  <c r="Y302" i="1" s="1"/>
  <c r="Q395" i="1"/>
  <c r="Z395" i="1" s="1"/>
  <c r="P395" i="1"/>
  <c r="Y395" i="1" s="1"/>
  <c r="P470" i="1"/>
  <c r="Y470" i="1" s="1"/>
  <c r="R470" i="1"/>
  <c r="AD470" i="1" s="1"/>
  <c r="AG470" i="1" s="1"/>
  <c r="P242" i="1"/>
  <c r="Y242" i="1" s="1"/>
  <c r="R242" i="1"/>
  <c r="AD242" i="1" s="1"/>
  <c r="AF242" i="1" s="1"/>
  <c r="Q263" i="1"/>
  <c r="Z263" i="1" s="1"/>
  <c r="R263" i="1"/>
  <c r="S263" i="1" s="1"/>
  <c r="R199" i="1"/>
  <c r="AD199" i="1" s="1"/>
  <c r="P199" i="1"/>
  <c r="Y199" i="1" s="1"/>
  <c r="Q98" i="1"/>
  <c r="Z98" i="1" s="1"/>
  <c r="P98" i="1"/>
  <c r="Y98" i="1" s="1"/>
  <c r="R77" i="1"/>
  <c r="S77" i="1" s="1"/>
  <c r="P77" i="1"/>
  <c r="Y77" i="1" s="1"/>
  <c r="R22" i="1"/>
  <c r="AD22" i="1" s="1"/>
  <c r="AE22" i="1" s="1"/>
  <c r="Q22" i="1"/>
  <c r="Z22" i="1" s="1"/>
  <c r="R47" i="1"/>
  <c r="S47" i="1" s="1"/>
  <c r="Q47" i="1"/>
  <c r="Z47" i="1" s="1"/>
  <c r="P187" i="1"/>
  <c r="Y187" i="1" s="1"/>
  <c r="Q187" i="1"/>
  <c r="Z187" i="1" s="1"/>
  <c r="Q101" i="1"/>
  <c r="Z101" i="1" s="1"/>
  <c r="P101" i="1"/>
  <c r="Y101" i="1" s="1"/>
  <c r="P49" i="1"/>
  <c r="Y49" i="1" s="1"/>
  <c r="Q49" i="1"/>
  <c r="Z49" i="1" s="1"/>
  <c r="R40" i="1"/>
  <c r="S40" i="1" s="1"/>
  <c r="P40" i="1"/>
  <c r="Y40" i="1" s="1"/>
  <c r="P124" i="1"/>
  <c r="Y124" i="1" s="1"/>
  <c r="R226" i="1"/>
  <c r="AD226" i="1" s="1"/>
  <c r="P466" i="1"/>
  <c r="Y466" i="1" s="1"/>
  <c r="P404" i="1"/>
  <c r="Y404" i="1" s="1"/>
  <c r="Q292" i="1"/>
  <c r="Z292" i="1" s="1"/>
  <c r="Q173" i="1"/>
  <c r="Z173" i="1" s="1"/>
  <c r="P353" i="1"/>
  <c r="Y353" i="1" s="1"/>
  <c r="P376" i="1"/>
  <c r="Y376" i="1" s="1"/>
  <c r="Q290" i="1"/>
  <c r="Z290" i="1" s="1"/>
  <c r="R352" i="1"/>
  <c r="S352" i="1" s="1"/>
  <c r="Q377" i="1"/>
  <c r="Z377" i="1" s="1"/>
  <c r="P176" i="1"/>
  <c r="Y176" i="1" s="1"/>
  <c r="P337" i="1"/>
  <c r="Y337" i="1" s="1"/>
  <c r="R265" i="1"/>
  <c r="AD265" i="1" s="1"/>
  <c r="AF265" i="1" s="1"/>
  <c r="P245" i="1"/>
  <c r="Y245" i="1" s="1"/>
  <c r="P263" i="1"/>
  <c r="Y263" i="1" s="1"/>
  <c r="Q275" i="1"/>
  <c r="Z275" i="1" s="1"/>
  <c r="P323" i="1"/>
  <c r="Y323" i="1" s="1"/>
  <c r="Q349" i="1"/>
  <c r="Z349" i="1" s="1"/>
  <c r="Q113" i="1"/>
  <c r="Z113" i="1" s="1"/>
  <c r="R98" i="1"/>
  <c r="AD98" i="1" s="1"/>
  <c r="P47" i="1"/>
  <c r="Y47" i="1" s="1"/>
  <c r="R187" i="1"/>
  <c r="S187" i="1" s="1"/>
  <c r="T187" i="1" s="1"/>
  <c r="P188" i="1"/>
  <c r="Y188" i="1" s="1"/>
  <c r="Q97" i="1"/>
  <c r="Z97" i="1" s="1"/>
  <c r="R101" i="1"/>
  <c r="S101" i="1" s="1"/>
  <c r="T101" i="1" s="1"/>
  <c r="R49" i="1"/>
  <c r="AD49" i="1" s="1"/>
  <c r="R112" i="1"/>
  <c r="S112" i="1" s="1"/>
  <c r="R401" i="1"/>
  <c r="AD401" i="1" s="1"/>
  <c r="AE401" i="1" s="1"/>
  <c r="P244" i="1"/>
  <c r="Y244" i="1" s="1"/>
  <c r="P467" i="1"/>
  <c r="Y467" i="1" s="1"/>
  <c r="R416" i="1"/>
  <c r="S416" i="1" s="1"/>
  <c r="U416" i="1" s="1"/>
  <c r="Q415" i="1"/>
  <c r="Z415" i="1" s="1"/>
  <c r="Q341" i="1"/>
  <c r="Z341" i="1" s="1"/>
  <c r="P331" i="1"/>
  <c r="Y331" i="1" s="1"/>
  <c r="Q254" i="1"/>
  <c r="Z254" i="1" s="1"/>
  <c r="Q325" i="1"/>
  <c r="Z325" i="1" s="1"/>
  <c r="Q215" i="1"/>
  <c r="Z215" i="1" s="1"/>
  <c r="P127" i="1"/>
  <c r="Y127" i="1" s="1"/>
  <c r="R172" i="1"/>
  <c r="S172" i="1" s="1"/>
  <c r="U172" i="1" s="1"/>
  <c r="Q199" i="1"/>
  <c r="Z199" i="1" s="1"/>
  <c r="P203" i="1"/>
  <c r="Y203" i="1" s="1"/>
  <c r="Q40" i="1"/>
  <c r="Z40" i="1" s="1"/>
  <c r="R32" i="1"/>
  <c r="AD32" i="1" s="1"/>
  <c r="AF32" i="1" s="1"/>
  <c r="Q38" i="1"/>
  <c r="Z38" i="1" s="1"/>
  <c r="Q391" i="1"/>
  <c r="Z391" i="1" s="1"/>
  <c r="Q419" i="1"/>
  <c r="Z419" i="1" s="1"/>
  <c r="P427" i="1"/>
  <c r="Y427" i="1" s="1"/>
  <c r="P278" i="1"/>
  <c r="Y278" i="1" s="1"/>
  <c r="P64" i="1"/>
  <c r="Y64" i="1" s="1"/>
  <c r="Q344" i="1"/>
  <c r="Z344" i="1" s="1"/>
  <c r="R322" i="1"/>
  <c r="S322" i="1" s="1"/>
  <c r="U322" i="1" s="1"/>
  <c r="R214" i="1"/>
  <c r="R305" i="1"/>
  <c r="S305" i="1" s="1"/>
  <c r="T305" i="1" s="1"/>
  <c r="P269" i="1"/>
  <c r="Y269" i="1" s="1"/>
  <c r="Q367" i="1"/>
  <c r="Z367" i="1" s="1"/>
  <c r="Y468" i="1"/>
  <c r="S468" i="1"/>
  <c r="S419" i="1"/>
  <c r="AD419" i="1"/>
  <c r="Y401" i="1"/>
  <c r="Y442" i="1"/>
  <c r="S412" i="1"/>
  <c r="AD412" i="1"/>
  <c r="S428" i="1"/>
  <c r="AD428" i="1"/>
  <c r="Y409" i="1"/>
  <c r="Z416" i="1"/>
  <c r="Y415" i="1"/>
  <c r="Z440" i="1"/>
  <c r="Z443" i="1"/>
  <c r="S436" i="1"/>
  <c r="AD436" i="1"/>
  <c r="S427" i="1"/>
  <c r="AD427" i="1"/>
  <c r="Y421" i="1"/>
  <c r="S400" i="1"/>
  <c r="AD400" i="1"/>
  <c r="Z407" i="1"/>
  <c r="Z437" i="1"/>
  <c r="Y425" i="1"/>
  <c r="S466" i="1"/>
  <c r="AD466" i="1"/>
  <c r="S431" i="1"/>
  <c r="AD431" i="1"/>
  <c r="S404" i="1"/>
  <c r="AD404" i="1"/>
  <c r="Y407" i="1"/>
  <c r="Y422" i="1"/>
  <c r="Z403" i="1"/>
  <c r="Y410" i="1"/>
  <c r="Y413" i="1"/>
  <c r="Y424" i="1"/>
  <c r="Y439" i="1"/>
  <c r="Y406" i="1"/>
  <c r="Z452" i="1"/>
  <c r="S455" i="1"/>
  <c r="AD455" i="1"/>
  <c r="Y226" i="1"/>
  <c r="Y250" i="1"/>
  <c r="Y316" i="1"/>
  <c r="Z353" i="1"/>
  <c r="S347" i="1"/>
  <c r="AD347" i="1"/>
  <c r="S241" i="1"/>
  <c r="AD241" i="1"/>
  <c r="Z212" i="1"/>
  <c r="Y248" i="1"/>
  <c r="S302" i="1"/>
  <c r="AD302" i="1"/>
  <c r="Z326" i="1"/>
  <c r="S338" i="1"/>
  <c r="AD338" i="1"/>
  <c r="Y364" i="1"/>
  <c r="S394" i="1"/>
  <c r="AD394" i="1"/>
  <c r="Z337" i="1"/>
  <c r="S289" i="1"/>
  <c r="AD289" i="1"/>
  <c r="Z265" i="1"/>
  <c r="S211" i="1"/>
  <c r="AD211" i="1"/>
  <c r="S245" i="1"/>
  <c r="AD245" i="1"/>
  <c r="S275" i="1"/>
  <c r="AD275" i="1"/>
  <c r="S323" i="1"/>
  <c r="AD323" i="1"/>
  <c r="Y349" i="1"/>
  <c r="S398" i="1"/>
  <c r="AD398" i="1"/>
  <c r="Z262" i="1"/>
  <c r="S365" i="1"/>
  <c r="AD365" i="1"/>
  <c r="Z331" i="1"/>
  <c r="AD259" i="1"/>
  <c r="Y254" i="1"/>
  <c r="Z257" i="1"/>
  <c r="Z320" i="1"/>
  <c r="Z346" i="1"/>
  <c r="S325" i="1"/>
  <c r="AD325" i="1"/>
  <c r="S277" i="1"/>
  <c r="AD277" i="1"/>
  <c r="Z260" i="1"/>
  <c r="Z227" i="1"/>
  <c r="Y281" i="1"/>
  <c r="Z293" i="1"/>
  <c r="Y305" i="1"/>
  <c r="Z317" i="1"/>
  <c r="Z296" i="1"/>
  <c r="S229" i="1"/>
  <c r="AD229" i="1"/>
  <c r="S355" i="1"/>
  <c r="AD355" i="1"/>
  <c r="Y268" i="1"/>
  <c r="S356" i="1"/>
  <c r="AD356" i="1"/>
  <c r="Y217" i="1"/>
  <c r="Y218" i="1"/>
  <c r="Z230" i="1"/>
  <c r="Y304" i="1"/>
  <c r="Y380" i="1"/>
  <c r="S256" i="1"/>
  <c r="AD256" i="1"/>
  <c r="Y391" i="1"/>
  <c r="S334" i="1"/>
  <c r="AD334" i="1"/>
  <c r="Y286" i="1"/>
  <c r="Y362" i="1"/>
  <c r="S397" i="1"/>
  <c r="AD397" i="1"/>
  <c r="Y340" i="1"/>
  <c r="Y292" i="1"/>
  <c r="Y319" i="1"/>
  <c r="S271" i="1"/>
  <c r="AD271" i="1"/>
  <c r="S266" i="1"/>
  <c r="AD266" i="1"/>
  <c r="S290" i="1"/>
  <c r="AD290" i="1"/>
  <c r="S287" i="1"/>
  <c r="AD287" i="1"/>
  <c r="S335" i="1"/>
  <c r="AD335" i="1"/>
  <c r="Y361" i="1"/>
  <c r="S379" i="1"/>
  <c r="AD379" i="1"/>
  <c r="Z274" i="1"/>
  <c r="Z350" i="1"/>
  <c r="Z244" i="1"/>
  <c r="S341" i="1"/>
  <c r="AD341" i="1"/>
  <c r="Z259" i="1"/>
  <c r="Z242" i="1"/>
  <c r="Z272" i="1"/>
  <c r="Z332" i="1"/>
  <c r="S395" i="1"/>
  <c r="AD395" i="1"/>
  <c r="S301" i="1"/>
  <c r="AD301" i="1"/>
  <c r="S247" i="1"/>
  <c r="AD247" i="1"/>
  <c r="Z251" i="1"/>
  <c r="Z281" i="1"/>
  <c r="Z329" i="1"/>
  <c r="Z392" i="1"/>
  <c r="S280" i="1"/>
  <c r="AD280" i="1"/>
  <c r="S367" i="1"/>
  <c r="AD367" i="1"/>
  <c r="Z343" i="1"/>
  <c r="Y368" i="1"/>
  <c r="Y253" i="1"/>
  <c r="Z269" i="1"/>
  <c r="S142" i="1"/>
  <c r="AD142" i="1"/>
  <c r="Z118" i="1"/>
  <c r="S173" i="1"/>
  <c r="AD173" i="1"/>
  <c r="Z139" i="1"/>
  <c r="S115" i="1"/>
  <c r="AD115" i="1"/>
  <c r="Z125" i="1"/>
  <c r="S178" i="1"/>
  <c r="AD178" i="1"/>
  <c r="S191" i="1"/>
  <c r="AD191" i="1"/>
  <c r="S116" i="1"/>
  <c r="T116" i="1" s="1"/>
  <c r="S206" i="1"/>
  <c r="AD206" i="1"/>
  <c r="S182" i="1"/>
  <c r="AD182" i="1"/>
  <c r="S185" i="1"/>
  <c r="AD185" i="1"/>
  <c r="Z197" i="1"/>
  <c r="Z152" i="1"/>
  <c r="Z122" i="1"/>
  <c r="Y151" i="1"/>
  <c r="S200" i="1"/>
  <c r="AD200" i="1"/>
  <c r="Y155" i="1"/>
  <c r="S154" i="1"/>
  <c r="AD154" i="1"/>
  <c r="Y131" i="1"/>
  <c r="Z143" i="1"/>
  <c r="S193" i="1"/>
  <c r="AD193" i="1"/>
  <c r="S194" i="1"/>
  <c r="AD194" i="1"/>
  <c r="Y130" i="1"/>
  <c r="Y205" i="1"/>
  <c r="S124" i="1"/>
  <c r="AD124" i="1"/>
  <c r="Y184" i="1"/>
  <c r="S167" i="1"/>
  <c r="AD167" i="1"/>
  <c r="S176" i="1"/>
  <c r="AD176" i="1"/>
  <c r="Y179" i="1"/>
  <c r="Z190" i="1"/>
  <c r="Y170" i="1"/>
  <c r="Y113" i="1"/>
  <c r="Y137" i="1"/>
  <c r="S166" i="1"/>
  <c r="AD166" i="1"/>
  <c r="Y116" i="1"/>
  <c r="Z140" i="1"/>
  <c r="Y169" i="1"/>
  <c r="Z188" i="1"/>
  <c r="Z136" i="1"/>
  <c r="Z202" i="1"/>
  <c r="Z121" i="1"/>
  <c r="S127" i="1"/>
  <c r="AD127" i="1"/>
  <c r="Y172" i="1"/>
  <c r="Y128" i="1"/>
  <c r="Z181" i="1"/>
  <c r="Z203" i="1"/>
  <c r="Y122" i="1"/>
  <c r="Y175" i="1"/>
  <c r="Z157" i="1"/>
  <c r="Y91" i="1"/>
  <c r="Z64" i="1"/>
  <c r="Z104" i="1"/>
  <c r="Z77" i="1"/>
  <c r="Y109" i="1"/>
  <c r="Z95" i="1"/>
  <c r="S92" i="1"/>
  <c r="T92" i="1" s="1"/>
  <c r="AD92" i="1"/>
  <c r="S79" i="1"/>
  <c r="AD79" i="1"/>
  <c r="Z94" i="1"/>
  <c r="Y65" i="1"/>
  <c r="Y97" i="1"/>
  <c r="Z100" i="1"/>
  <c r="S103" i="1"/>
  <c r="AD103" i="1"/>
  <c r="Z107" i="1"/>
  <c r="S106" i="1"/>
  <c r="AD106" i="1"/>
  <c r="S76" i="1"/>
  <c r="AD76" i="1"/>
  <c r="Y92" i="1"/>
  <c r="S110" i="1"/>
  <c r="AD110" i="1"/>
  <c r="Z67" i="1"/>
  <c r="Z52" i="1"/>
  <c r="Y53" i="1"/>
  <c r="Y50" i="1"/>
  <c r="Y56" i="1"/>
  <c r="Z43" i="1"/>
  <c r="S46" i="1"/>
  <c r="AD46" i="1"/>
  <c r="Z55" i="1"/>
  <c r="Y41" i="1"/>
  <c r="S61" i="1"/>
  <c r="AD61" i="1"/>
  <c r="Y62" i="1"/>
  <c r="Y37" i="1"/>
  <c r="S34" i="1"/>
  <c r="AD34" i="1"/>
  <c r="Z32" i="1"/>
  <c r="Y38" i="1"/>
  <c r="Z31" i="1"/>
  <c r="Z35" i="1"/>
  <c r="S29" i="1"/>
  <c r="AD29" i="1"/>
  <c r="Z28" i="1"/>
  <c r="S38" i="1"/>
  <c r="AD38" i="1"/>
  <c r="AE38" i="1" s="1"/>
  <c r="S25" i="1"/>
  <c r="AD25" i="1"/>
  <c r="Y22" i="1"/>
  <c r="Z26" i="1"/>
  <c r="Z23" i="1"/>
  <c r="S20" i="1"/>
  <c r="AD20" i="1"/>
  <c r="Y19" i="1"/>
  <c r="Z20" i="1"/>
  <c r="S17" i="1"/>
  <c r="AD17" i="1"/>
  <c r="Z16" i="1"/>
  <c r="AA467" i="1"/>
  <c r="P194" i="1"/>
  <c r="R368" i="1"/>
  <c r="AA470" i="1"/>
  <c r="AA469" i="1"/>
  <c r="R130" i="1"/>
  <c r="Q253" i="1"/>
  <c r="R205" i="1"/>
  <c r="Q154" i="1"/>
  <c r="Q194" i="1"/>
  <c r="R56" i="1"/>
  <c r="R443" i="1"/>
  <c r="R269" i="1"/>
  <c r="Q193" i="1"/>
  <c r="Q79" i="1"/>
  <c r="P443" i="1"/>
  <c r="P280" i="1"/>
  <c r="Q155" i="1"/>
  <c r="P343" i="1"/>
  <c r="Q131" i="1"/>
  <c r="R343" i="1"/>
  <c r="R131" i="1"/>
  <c r="P143" i="1"/>
  <c r="R253" i="1"/>
  <c r="Q205" i="1"/>
  <c r="P154" i="1"/>
  <c r="P79" i="1"/>
  <c r="Q368" i="1"/>
  <c r="Q130" i="1"/>
  <c r="Q280" i="1"/>
  <c r="R155" i="1"/>
  <c r="P367" i="1"/>
  <c r="P193" i="1"/>
  <c r="R143" i="1"/>
  <c r="R217" i="1"/>
  <c r="R67" i="1"/>
  <c r="Q356" i="1"/>
  <c r="R268" i="1"/>
  <c r="Q455" i="1"/>
  <c r="R304" i="1"/>
  <c r="R230" i="1"/>
  <c r="P296" i="1"/>
  <c r="P356" i="1"/>
  <c r="Q268" i="1"/>
  <c r="P455" i="1"/>
  <c r="Q304" i="1"/>
  <c r="Q229" i="1"/>
  <c r="Q218" i="1"/>
  <c r="P230" i="1"/>
  <c r="R296" i="1"/>
  <c r="Q355" i="1"/>
  <c r="Q380" i="1"/>
  <c r="P157" i="1"/>
  <c r="Q217" i="1"/>
  <c r="P67" i="1"/>
  <c r="P229" i="1"/>
  <c r="R218" i="1"/>
  <c r="P355" i="1"/>
  <c r="R380" i="1"/>
  <c r="R157" i="1"/>
  <c r="Q56" i="1"/>
  <c r="P83" i="1" a="1"/>
  <c r="P308" i="1" a="1"/>
  <c r="P133" i="1" a="1"/>
  <c r="P133" i="1" s="1"/>
  <c r="P359" i="1" a="1"/>
  <c r="P359" i="1" s="1"/>
  <c r="P220" i="1" a="1"/>
  <c r="P382" i="1" a="1"/>
  <c r="P284" i="1" a="1"/>
  <c r="P284" i="1" s="1"/>
  <c r="P311" i="1" a="1"/>
  <c r="R311" i="1" s="1"/>
  <c r="P454" i="1"/>
  <c r="R454" i="1"/>
  <c r="Q454" i="1"/>
  <c r="P44" i="1"/>
  <c r="R44" i="1"/>
  <c r="Q44" i="1"/>
  <c r="P446" i="1" a="1"/>
  <c r="R145" i="1"/>
  <c r="P145" i="1"/>
  <c r="Q145" i="1"/>
  <c r="P371" i="1" a="1"/>
  <c r="P209" i="1" a="1"/>
  <c r="Q58" i="1"/>
  <c r="R58" i="1"/>
  <c r="P58" i="1"/>
  <c r="Q70" i="1"/>
  <c r="P70" i="1"/>
  <c r="R70" i="1"/>
  <c r="Q430" i="1"/>
  <c r="R430" i="1"/>
  <c r="P430" i="1"/>
  <c r="P119" i="1"/>
  <c r="Q119" i="1"/>
  <c r="R119" i="1"/>
  <c r="R80" i="1"/>
  <c r="P80" i="1"/>
  <c r="Q80" i="1"/>
  <c r="P418" i="1"/>
  <c r="R418" i="1"/>
  <c r="Q418" i="1"/>
  <c r="R68" i="1"/>
  <c r="Q68" i="1"/>
  <c r="P68" i="1"/>
  <c r="G89" i="1"/>
  <c r="J89" i="1" s="1"/>
  <c r="J74" i="1"/>
  <c r="P73" i="1" a="1"/>
  <c r="K88" i="1"/>
  <c r="I239" i="1"/>
  <c r="L224" i="1"/>
  <c r="I388" i="1"/>
  <c r="L373" i="1"/>
  <c r="G389" i="1"/>
  <c r="J389" i="1" s="1"/>
  <c r="J374" i="1"/>
  <c r="K239" i="1"/>
  <c r="G239" i="1"/>
  <c r="J239" i="1" s="1"/>
  <c r="J224" i="1"/>
  <c r="L385" i="1"/>
  <c r="P158" i="1" a="1"/>
  <c r="P457" i="1" a="1"/>
  <c r="P232" i="1" a="1"/>
  <c r="P383" i="1" a="1"/>
  <c r="P71" i="1" a="1"/>
  <c r="K86" i="1"/>
  <c r="K389" i="1"/>
  <c r="P85" i="1" a="1"/>
  <c r="P445" i="1" a="1"/>
  <c r="K460" i="1"/>
  <c r="P134" i="1" a="1"/>
  <c r="H164" i="1"/>
  <c r="K149" i="1"/>
  <c r="I164" i="1"/>
  <c r="L149" i="1"/>
  <c r="P358" i="1" a="1"/>
  <c r="K163" i="1"/>
  <c r="P458" i="1" a="1"/>
  <c r="I163" i="1"/>
  <c r="L148" i="1"/>
  <c r="P146" i="1" a="1"/>
  <c r="K385" i="1"/>
  <c r="I313" i="1"/>
  <c r="L298" i="1"/>
  <c r="P433" i="1" a="1"/>
  <c r="P208" i="1" a="1"/>
  <c r="H238" i="1"/>
  <c r="K223" i="1"/>
  <c r="H313" i="1"/>
  <c r="K298" i="1"/>
  <c r="I463" i="1"/>
  <c r="L448" i="1"/>
  <c r="K464" i="1"/>
  <c r="I389" i="1"/>
  <c r="L374" i="1"/>
  <c r="L461" i="1"/>
  <c r="L310" i="1"/>
  <c r="K235" i="1"/>
  <c r="L88" i="1"/>
  <c r="G314" i="1"/>
  <c r="J314" i="1" s="1"/>
  <c r="J299" i="1"/>
  <c r="P299" i="1" s="1" a="1"/>
  <c r="P307" i="1" a="1"/>
  <c r="L386" i="1"/>
  <c r="P221" i="1" a="1"/>
  <c r="L236" i="1"/>
  <c r="L161" i="1"/>
  <c r="P434" i="1" a="1"/>
  <c r="I464" i="1"/>
  <c r="L449" i="1"/>
  <c r="G464" i="1"/>
  <c r="J464" i="1" s="1"/>
  <c r="J449" i="1"/>
  <c r="P449" i="1" s="1" a="1"/>
  <c r="K314" i="1"/>
  <c r="P59" i="1" a="1"/>
  <c r="H89" i="1"/>
  <c r="K74" i="1"/>
  <c r="P295" i="1" a="1"/>
  <c r="K310" i="1"/>
  <c r="L460" i="1"/>
  <c r="L160" i="1"/>
  <c r="L86" i="1"/>
  <c r="H388" i="1"/>
  <c r="K373" i="1"/>
  <c r="I238" i="1"/>
  <c r="L223" i="1"/>
  <c r="L314" i="1"/>
  <c r="K161" i="1"/>
  <c r="I89" i="1"/>
  <c r="L74" i="1"/>
  <c r="P370" i="1" a="1"/>
  <c r="P233" i="1" a="1"/>
  <c r="P82" i="1" a="1"/>
  <c r="G313" i="1"/>
  <c r="J313" i="1" s="1"/>
  <c r="J298" i="1"/>
  <c r="G238" i="1"/>
  <c r="J238" i="1" s="1"/>
  <c r="J223" i="1"/>
  <c r="G163" i="1"/>
  <c r="J163" i="1" s="1"/>
  <c r="J148" i="1"/>
  <c r="P148" i="1" s="1" a="1"/>
  <c r="H463" i="1"/>
  <c r="K448" i="1"/>
  <c r="P283" i="1" a="1"/>
  <c r="G473" i="1"/>
  <c r="K473" i="1"/>
  <c r="Q471" i="1"/>
  <c r="P471" i="1"/>
  <c r="L473" i="1"/>
  <c r="R471" i="1"/>
  <c r="J472" i="1"/>
  <c r="P472" i="1" s="1" a="1"/>
  <c r="I474" i="1"/>
  <c r="G474" i="1" s="1"/>
  <c r="P448" i="4" l="1"/>
  <c r="AF343" i="4"/>
  <c r="U232" i="4"/>
  <c r="AE292" i="4"/>
  <c r="AE293" i="4"/>
  <c r="AF268" i="4"/>
  <c r="U343" i="4"/>
  <c r="AE458" i="4"/>
  <c r="AE371" i="4"/>
  <c r="AE442" i="4"/>
  <c r="P389" i="4" a="1"/>
  <c r="R389" i="4" s="1"/>
  <c r="AE344" i="4"/>
  <c r="U56" i="4"/>
  <c r="U419" i="4"/>
  <c r="AF359" i="4"/>
  <c r="U371" i="4"/>
  <c r="Q299" i="4"/>
  <c r="Q448" i="4"/>
  <c r="AE359" i="4"/>
  <c r="T458" i="4"/>
  <c r="T371" i="4"/>
  <c r="T383" i="4"/>
  <c r="T471" i="4"/>
  <c r="T442" i="4"/>
  <c r="T293" i="4"/>
  <c r="U119" i="4"/>
  <c r="P313" i="4" a="1"/>
  <c r="Q313" i="4" s="1"/>
  <c r="AE43" i="4"/>
  <c r="AE368" i="4"/>
  <c r="T206" i="4"/>
  <c r="U68" i="4"/>
  <c r="U280" i="4"/>
  <c r="Q461" i="4"/>
  <c r="AF383" i="4"/>
  <c r="AF158" i="4"/>
  <c r="AF281" i="4"/>
  <c r="AF118" i="4"/>
  <c r="AF284" i="4"/>
  <c r="AF445" i="4"/>
  <c r="P474" i="4" a="1"/>
  <c r="P389" i="4"/>
  <c r="P463" i="4" a="1"/>
  <c r="R314" i="4"/>
  <c r="P314" i="4"/>
  <c r="Q314" i="4"/>
  <c r="Q388" i="4"/>
  <c r="R388" i="4"/>
  <c r="P388" i="4"/>
  <c r="P88" i="4" a="1"/>
  <c r="P239" i="4" a="1"/>
  <c r="Z145" i="4"/>
  <c r="AD145" i="4"/>
  <c r="AF145" i="4" s="1"/>
  <c r="S145" i="4"/>
  <c r="U158" i="4"/>
  <c r="Z433" i="4"/>
  <c r="AD433" i="4"/>
  <c r="AF433" i="4" s="1"/>
  <c r="S433" i="4"/>
  <c r="U433" i="4" s="1"/>
  <c r="S446" i="4"/>
  <c r="AD446" i="4"/>
  <c r="AF446" i="4" s="1"/>
  <c r="U284" i="4"/>
  <c r="S295" i="4"/>
  <c r="AD295" i="4"/>
  <c r="Y434" i="4"/>
  <c r="Z434" i="4"/>
  <c r="U281" i="4"/>
  <c r="Y157" i="4"/>
  <c r="Z157" i="4"/>
  <c r="Y209" i="4"/>
  <c r="Z133" i="4"/>
  <c r="AD133" i="4"/>
  <c r="AF133" i="4" s="1"/>
  <c r="S133" i="4"/>
  <c r="U133" i="4" s="1"/>
  <c r="Y220" i="4"/>
  <c r="Z220" i="4"/>
  <c r="P164" i="4" a="1"/>
  <c r="Y59" i="4"/>
  <c r="Z59" i="4"/>
  <c r="Z418" i="4"/>
  <c r="AD418" i="4"/>
  <c r="AF418" i="4" s="1"/>
  <c r="S418" i="4"/>
  <c r="U445" i="4"/>
  <c r="U118" i="4"/>
  <c r="Y283" i="4"/>
  <c r="Z283" i="4"/>
  <c r="P464" i="4" a="1"/>
  <c r="P238" i="4" a="1"/>
  <c r="Z224" i="4"/>
  <c r="AD224" i="4"/>
  <c r="S224" i="4"/>
  <c r="U224" i="4" s="1"/>
  <c r="R148" i="4"/>
  <c r="P148" i="4"/>
  <c r="Q148" i="4"/>
  <c r="R311" i="4"/>
  <c r="P311" i="4"/>
  <c r="Q311" i="4"/>
  <c r="Y74" i="4"/>
  <c r="Z74" i="4"/>
  <c r="Y461" i="4"/>
  <c r="Y101" i="4"/>
  <c r="Z101" i="4"/>
  <c r="S325" i="4"/>
  <c r="AD325" i="4"/>
  <c r="AE325" i="4" s="1"/>
  <c r="Y400" i="4"/>
  <c r="Z400" i="4"/>
  <c r="S469" i="4"/>
  <c r="AD469" i="4"/>
  <c r="AE469" i="4" s="1"/>
  <c r="Z395" i="4"/>
  <c r="AD395" i="4"/>
  <c r="S395" i="4"/>
  <c r="U395" i="4" s="1"/>
  <c r="S50" i="4"/>
  <c r="T50" i="4" s="1"/>
  <c r="AD50" i="4"/>
  <c r="Y250" i="4"/>
  <c r="Z250" i="4"/>
  <c r="Y436" i="4"/>
  <c r="Z290" i="4"/>
  <c r="AD290" i="4"/>
  <c r="S290" i="4"/>
  <c r="U290" i="4" s="1"/>
  <c r="S140" i="4"/>
  <c r="AD140" i="4"/>
  <c r="Z362" i="4"/>
  <c r="AD362" i="4"/>
  <c r="AF362" i="4" s="1"/>
  <c r="S362" i="4"/>
  <c r="Y25" i="4"/>
  <c r="Z139" i="4"/>
  <c r="AD139" i="4"/>
  <c r="AF139" i="4" s="1"/>
  <c r="S139" i="4"/>
  <c r="Y347" i="4"/>
  <c r="Z46" i="4"/>
  <c r="AD46" i="4"/>
  <c r="AF46" i="4" s="1"/>
  <c r="S46" i="4"/>
  <c r="Y320" i="4"/>
  <c r="Y169" i="4"/>
  <c r="Z169" i="4"/>
  <c r="S20" i="4"/>
  <c r="T20" i="4" s="1"/>
  <c r="AD20" i="4"/>
  <c r="Y92" i="4"/>
  <c r="Z92" i="4"/>
  <c r="S62" i="4"/>
  <c r="T62" i="4" s="1"/>
  <c r="AD62" i="4"/>
  <c r="Z37" i="4"/>
  <c r="AD37" i="4"/>
  <c r="AF37" i="4" s="1"/>
  <c r="S37" i="4"/>
  <c r="S376" i="4"/>
  <c r="AD376" i="4"/>
  <c r="AE376" i="4" s="1"/>
  <c r="Y65" i="4"/>
  <c r="Z65" i="4"/>
  <c r="S361" i="4"/>
  <c r="AD361" i="4"/>
  <c r="AE361" i="4" s="1"/>
  <c r="Y125" i="4"/>
  <c r="Z125" i="4"/>
  <c r="Y365" i="4"/>
  <c r="Z302" i="4"/>
  <c r="AD302" i="4"/>
  <c r="AF302" i="4" s="1"/>
  <c r="S302" i="4"/>
  <c r="Y227" i="4"/>
  <c r="Z76" i="4"/>
  <c r="AD76" i="4"/>
  <c r="AF76" i="4" s="1"/>
  <c r="S76" i="4"/>
  <c r="S271" i="4"/>
  <c r="AD271" i="4"/>
  <c r="AE271" i="4" s="1"/>
  <c r="Y413" i="4"/>
  <c r="Z413" i="4"/>
  <c r="Y287" i="4"/>
  <c r="Z97" i="4"/>
  <c r="AD97" i="4"/>
  <c r="AF97" i="4" s="1"/>
  <c r="S97" i="4"/>
  <c r="Y251" i="4"/>
  <c r="Z64" i="4"/>
  <c r="AD64" i="4"/>
  <c r="AF64" i="4" s="1"/>
  <c r="S64" i="4"/>
  <c r="Y245" i="4"/>
  <c r="Z406" i="4"/>
  <c r="AD406" i="4"/>
  <c r="AF406" i="4" s="1"/>
  <c r="S406" i="4"/>
  <c r="S319" i="4"/>
  <c r="AD319" i="4"/>
  <c r="AE319" i="4" s="1"/>
  <c r="Z106" i="4"/>
  <c r="AD106" i="4"/>
  <c r="S106" i="4"/>
  <c r="U106" i="4" s="1"/>
  <c r="S91" i="4"/>
  <c r="AD91" i="4"/>
  <c r="Z451" i="4"/>
  <c r="AD451" i="4"/>
  <c r="AF451" i="4" s="1"/>
  <c r="S451" i="4"/>
  <c r="Y412" i="4"/>
  <c r="Z335" i="4"/>
  <c r="AD335" i="4"/>
  <c r="AF335" i="4" s="1"/>
  <c r="S335" i="4"/>
  <c r="S364" i="4"/>
  <c r="AD364" i="4"/>
  <c r="AE364" i="4" s="1"/>
  <c r="Y152" i="4"/>
  <c r="Z152" i="4"/>
  <c r="S199" i="4"/>
  <c r="AD199" i="4"/>
  <c r="AE199" i="4" s="1"/>
  <c r="Y262" i="4"/>
  <c r="Z262" i="4"/>
  <c r="Y278" i="4"/>
  <c r="Z266" i="4"/>
  <c r="AD266" i="4"/>
  <c r="AF266" i="4" s="1"/>
  <c r="S266" i="4"/>
  <c r="S379" i="4"/>
  <c r="AD379" i="4"/>
  <c r="AE379" i="4" s="1"/>
  <c r="Z350" i="4"/>
  <c r="AD350" i="4"/>
  <c r="S350" i="4"/>
  <c r="U350" i="4" s="1"/>
  <c r="Y391" i="4"/>
  <c r="Y47" i="4"/>
  <c r="Z47" i="4"/>
  <c r="S407" i="4"/>
  <c r="AD407" i="4"/>
  <c r="AE407" i="4" s="1"/>
  <c r="Z197" i="4"/>
  <c r="AD197" i="4"/>
  <c r="S197" i="4"/>
  <c r="U197" i="4" s="1"/>
  <c r="S23" i="4"/>
  <c r="T23" i="4" s="1"/>
  <c r="AD23" i="4"/>
  <c r="Z421" i="4"/>
  <c r="AD421" i="4"/>
  <c r="AF421" i="4" s="1"/>
  <c r="S421" i="4"/>
  <c r="S41" i="4"/>
  <c r="AD41" i="4"/>
  <c r="AE41" i="4" s="1"/>
  <c r="Z61" i="4"/>
  <c r="AD61" i="4"/>
  <c r="S61" i="4"/>
  <c r="U61" i="4" s="1"/>
  <c r="S172" i="4"/>
  <c r="AD172" i="4"/>
  <c r="Z167" i="4"/>
  <c r="AD167" i="4"/>
  <c r="AF167" i="4" s="1"/>
  <c r="S167" i="4"/>
  <c r="S32" i="4"/>
  <c r="AD32" i="4"/>
  <c r="AE32" i="4" s="1"/>
  <c r="Y346" i="4"/>
  <c r="Z346" i="4"/>
  <c r="Y230" i="4"/>
  <c r="Y53" i="4"/>
  <c r="Z53" i="4"/>
  <c r="S178" i="4"/>
  <c r="AD178" i="4"/>
  <c r="Y337" i="4"/>
  <c r="Z337" i="4"/>
  <c r="S253" i="4"/>
  <c r="AD253" i="4"/>
  <c r="Z415" i="4"/>
  <c r="AD415" i="4"/>
  <c r="AF415" i="4" s="1"/>
  <c r="S415" i="4"/>
  <c r="S352" i="4"/>
  <c r="AD352" i="4"/>
  <c r="AE352" i="4" s="1"/>
  <c r="Y202" i="4"/>
  <c r="Z202" i="4"/>
  <c r="Y40" i="4"/>
  <c r="Z52" i="4"/>
  <c r="AD52" i="4"/>
  <c r="AF52" i="4" s="1"/>
  <c r="S52" i="4"/>
  <c r="S454" i="4"/>
  <c r="AD454" i="4"/>
  <c r="AE454" i="4" s="1"/>
  <c r="Y229" i="4"/>
  <c r="Z229" i="4"/>
  <c r="Y155" i="4"/>
  <c r="Z248" i="4"/>
  <c r="AD248" i="4"/>
  <c r="AF248" i="4" s="1"/>
  <c r="S248" i="4"/>
  <c r="Y166" i="4"/>
  <c r="Y334" i="4"/>
  <c r="Z334" i="4"/>
  <c r="Y19" i="4"/>
  <c r="Y98" i="4"/>
  <c r="Z98" i="4"/>
  <c r="Y398" i="4"/>
  <c r="Y265" i="4"/>
  <c r="Z265" i="4"/>
  <c r="S190" i="4"/>
  <c r="T190" i="4" s="1"/>
  <c r="AD190" i="4"/>
  <c r="Z424" i="4"/>
  <c r="AD424" i="4"/>
  <c r="AF424" i="4" s="1"/>
  <c r="S424" i="4"/>
  <c r="S328" i="4"/>
  <c r="AD328" i="4"/>
  <c r="AE328" i="4" s="1"/>
  <c r="Z124" i="4"/>
  <c r="AD124" i="4"/>
  <c r="S124" i="4"/>
  <c r="U124" i="4" s="1"/>
  <c r="Y242" i="4"/>
  <c r="Z109" i="4"/>
  <c r="AD109" i="4"/>
  <c r="S109" i="4"/>
  <c r="U109" i="4" s="1"/>
  <c r="S181" i="4"/>
  <c r="T181" i="4" s="1"/>
  <c r="AD181" i="4"/>
  <c r="Y128" i="4"/>
  <c r="Z128" i="4"/>
  <c r="Y212" i="4"/>
  <c r="Y397" i="4"/>
  <c r="Z397" i="4"/>
  <c r="S428" i="4"/>
  <c r="AD428" i="4"/>
  <c r="AE428" i="4" s="1"/>
  <c r="Y403" i="4"/>
  <c r="Z403" i="4"/>
  <c r="Y115" i="4"/>
  <c r="Z49" i="4"/>
  <c r="AD49" i="4"/>
  <c r="AF49" i="4" s="1"/>
  <c r="S49" i="4"/>
  <c r="Y103" i="4"/>
  <c r="Y355" i="4"/>
  <c r="Z355" i="4"/>
  <c r="AF146" i="4"/>
  <c r="AE82" i="4"/>
  <c r="AE58" i="4"/>
  <c r="AG471" i="4"/>
  <c r="S83" i="4"/>
  <c r="T83" i="4" s="1"/>
  <c r="AD83" i="4"/>
  <c r="AE194" i="4"/>
  <c r="Z233" i="4"/>
  <c r="AD233" i="4"/>
  <c r="AF233" i="4" s="1"/>
  <c r="S233" i="4"/>
  <c r="U233" i="4" s="1"/>
  <c r="AE470" i="4"/>
  <c r="S370" i="4"/>
  <c r="AD370" i="4"/>
  <c r="AE370" i="4" s="1"/>
  <c r="Y382" i="4"/>
  <c r="Z382" i="4"/>
  <c r="AF44" i="4"/>
  <c r="Y208" i="4"/>
  <c r="Z208" i="4"/>
  <c r="S457" i="4"/>
  <c r="AD457" i="4"/>
  <c r="Y307" i="4"/>
  <c r="Z307" i="4"/>
  <c r="U131" i="4"/>
  <c r="AE131" i="4"/>
  <c r="Y308" i="4"/>
  <c r="Z296" i="4"/>
  <c r="AD296" i="4"/>
  <c r="S296" i="4"/>
  <c r="U296" i="4" s="1"/>
  <c r="Y221" i="4"/>
  <c r="Y358" i="4"/>
  <c r="Z358" i="4"/>
  <c r="T130" i="4"/>
  <c r="T269" i="4"/>
  <c r="Z55" i="4"/>
  <c r="AD55" i="4"/>
  <c r="S55" i="4"/>
  <c r="U55" i="4" s="1"/>
  <c r="U143" i="4"/>
  <c r="AE143" i="4"/>
  <c r="T142" i="4"/>
  <c r="AF443" i="4"/>
  <c r="Q298" i="4"/>
  <c r="R298" i="4"/>
  <c r="P298" i="4"/>
  <c r="AF193" i="4"/>
  <c r="U205" i="4"/>
  <c r="AE205" i="4"/>
  <c r="P163" i="4" a="1"/>
  <c r="Y71" i="4"/>
  <c r="Z71" i="4"/>
  <c r="U367" i="4"/>
  <c r="AE367" i="4"/>
  <c r="S134" i="4"/>
  <c r="AD134" i="4"/>
  <c r="AE134" i="4" s="1"/>
  <c r="P89" i="4" a="1"/>
  <c r="Q373" i="4"/>
  <c r="R373" i="4"/>
  <c r="P373" i="4"/>
  <c r="AE218" i="4"/>
  <c r="S440" i="4"/>
  <c r="AD440" i="4"/>
  <c r="Z188" i="4"/>
  <c r="AD188" i="4"/>
  <c r="AF188" i="4" s="1"/>
  <c r="S188" i="4"/>
  <c r="U188" i="4" s="1"/>
  <c r="Y100" i="4"/>
  <c r="Z439" i="4"/>
  <c r="AD439" i="4"/>
  <c r="AF439" i="4" s="1"/>
  <c r="S439" i="4"/>
  <c r="U439" i="4" s="1"/>
  <c r="Y200" i="4"/>
  <c r="Z401" i="4"/>
  <c r="AD401" i="4"/>
  <c r="AF401" i="4" s="1"/>
  <c r="S401" i="4"/>
  <c r="U401" i="4" s="1"/>
  <c r="Y377" i="4"/>
  <c r="Z409" i="4"/>
  <c r="AD409" i="4"/>
  <c r="AF409" i="4" s="1"/>
  <c r="S409" i="4"/>
  <c r="U409" i="4" s="1"/>
  <c r="S322" i="4"/>
  <c r="AD322" i="4"/>
  <c r="AF322" i="4" s="1"/>
  <c r="Y175" i="4"/>
  <c r="Z175" i="4"/>
  <c r="S467" i="4"/>
  <c r="AD467" i="4"/>
  <c r="AG467" i="4" s="1"/>
  <c r="Y247" i="4"/>
  <c r="Z247" i="4"/>
  <c r="Y215" i="4"/>
  <c r="Z257" i="4"/>
  <c r="AD257" i="4"/>
  <c r="AF257" i="4" s="1"/>
  <c r="S257" i="4"/>
  <c r="U257" i="4" s="1"/>
  <c r="Y182" i="4"/>
  <c r="Y410" i="4"/>
  <c r="Z410" i="4"/>
  <c r="Y256" i="4"/>
  <c r="Y196" i="4"/>
  <c r="Z196" i="4"/>
  <c r="S35" i="4"/>
  <c r="AD35" i="4"/>
  <c r="AF35" i="4" s="1"/>
  <c r="Y422" i="4"/>
  <c r="Z422" i="4"/>
  <c r="Y176" i="4"/>
  <c r="AA468" i="4"/>
  <c r="AD468" i="4"/>
  <c r="AG468" i="4" s="1"/>
  <c r="S468" i="4"/>
  <c r="V468" i="4" s="1"/>
  <c r="Y112" i="4"/>
  <c r="Z272" i="4"/>
  <c r="AD272" i="4"/>
  <c r="AF272" i="4" s="1"/>
  <c r="S272" i="4"/>
  <c r="U272" i="4" s="1"/>
  <c r="S187" i="4"/>
  <c r="AD187" i="4"/>
  <c r="AF187" i="4" s="1"/>
  <c r="Z338" i="4"/>
  <c r="AD338" i="4"/>
  <c r="AF338" i="4" s="1"/>
  <c r="S338" i="4"/>
  <c r="U338" i="4" s="1"/>
  <c r="Y151" i="4"/>
  <c r="Y26" i="4"/>
  <c r="Z26" i="4"/>
  <c r="S214" i="4"/>
  <c r="AD214" i="4"/>
  <c r="AF214" i="4" s="1"/>
  <c r="Z260" i="4"/>
  <c r="AD260" i="4"/>
  <c r="AF260" i="4" s="1"/>
  <c r="S260" i="4"/>
  <c r="U260" i="4" s="1"/>
  <c r="Y263" i="4"/>
  <c r="Z326" i="4"/>
  <c r="AD326" i="4"/>
  <c r="AF326" i="4" s="1"/>
  <c r="S326" i="4"/>
  <c r="U326" i="4" s="1"/>
  <c r="S286" i="4"/>
  <c r="AD286" i="4"/>
  <c r="Y77" i="4"/>
  <c r="Z77" i="4"/>
  <c r="S113" i="4"/>
  <c r="AD113" i="4"/>
  <c r="Y331" i="4"/>
  <c r="Z331" i="4"/>
  <c r="Y34" i="4"/>
  <c r="Y394" i="4"/>
  <c r="Z394" i="4"/>
  <c r="S244" i="4"/>
  <c r="AD244" i="4"/>
  <c r="AF244" i="4" s="1"/>
  <c r="Y107" i="4"/>
  <c r="Z107" i="4"/>
  <c r="S122" i="4"/>
  <c r="AD122" i="4"/>
  <c r="AF122" i="4" s="1"/>
  <c r="Y226" i="4"/>
  <c r="Z226" i="4"/>
  <c r="S274" i="4"/>
  <c r="AD274" i="4"/>
  <c r="AF274" i="4" s="1"/>
  <c r="Y425" i="4"/>
  <c r="Z425" i="4"/>
  <c r="S38" i="4"/>
  <c r="AD38" i="4"/>
  <c r="AF38" i="4" s="1"/>
  <c r="Z332" i="4"/>
  <c r="AD332" i="4"/>
  <c r="AF332" i="4" s="1"/>
  <c r="S332" i="4"/>
  <c r="U332" i="4" s="1"/>
  <c r="S137" i="4"/>
  <c r="AD137" i="4"/>
  <c r="Z305" i="4"/>
  <c r="AD305" i="4"/>
  <c r="AF305" i="4" s="1"/>
  <c r="S305" i="4"/>
  <c r="U305" i="4" s="1"/>
  <c r="Y341" i="4"/>
  <c r="Y80" i="4"/>
  <c r="Z80" i="4"/>
  <c r="Y353" i="4"/>
  <c r="Z136" i="4"/>
  <c r="AD136" i="4"/>
  <c r="AF136" i="4" s="1"/>
  <c r="S136" i="4"/>
  <c r="U136" i="4" s="1"/>
  <c r="Y241" i="4"/>
  <c r="Y110" i="4"/>
  <c r="Z110" i="4"/>
  <c r="S95" i="4"/>
  <c r="AD95" i="4"/>
  <c r="AF95" i="4" s="1"/>
  <c r="Z170" i="4"/>
  <c r="AD170" i="4"/>
  <c r="AF170" i="4" s="1"/>
  <c r="S170" i="4"/>
  <c r="U170" i="4" s="1"/>
  <c r="S211" i="4"/>
  <c r="AD211" i="4"/>
  <c r="Y116" i="4"/>
  <c r="Z116" i="4"/>
  <c r="S404" i="4"/>
  <c r="AD404" i="4"/>
  <c r="Y104" i="4"/>
  <c r="Z104" i="4"/>
  <c r="Y317" i="4"/>
  <c r="Y184" i="4"/>
  <c r="Z184" i="4"/>
  <c r="Y31" i="4"/>
  <c r="Z154" i="4"/>
  <c r="AD154" i="4"/>
  <c r="AF154" i="4" s="1"/>
  <c r="S154" i="4"/>
  <c r="U154" i="4" s="1"/>
  <c r="S289" i="4"/>
  <c r="AD289" i="4"/>
  <c r="AF289" i="4" s="1"/>
  <c r="Z127" i="4"/>
  <c r="AD127" i="4"/>
  <c r="AF127" i="4" s="1"/>
  <c r="S127" i="4"/>
  <c r="U127" i="4" s="1"/>
  <c r="S301" i="4"/>
  <c r="AD301" i="4"/>
  <c r="Z94" i="4"/>
  <c r="AD94" i="4"/>
  <c r="AF94" i="4" s="1"/>
  <c r="S94" i="4"/>
  <c r="U94" i="4" s="1"/>
  <c r="Y179" i="4"/>
  <c r="Z455" i="4"/>
  <c r="AD455" i="4"/>
  <c r="AF455" i="4" s="1"/>
  <c r="S455" i="4"/>
  <c r="U455" i="4" s="1"/>
  <c r="S277" i="4"/>
  <c r="AD277" i="4"/>
  <c r="AF277" i="4" s="1"/>
  <c r="Z275" i="4"/>
  <c r="AD275" i="4"/>
  <c r="AF275" i="4" s="1"/>
  <c r="S275" i="4"/>
  <c r="U275" i="4" s="1"/>
  <c r="Y203" i="4"/>
  <c r="Z380" i="4"/>
  <c r="AD380" i="4"/>
  <c r="AF380" i="4" s="1"/>
  <c r="S380" i="4"/>
  <c r="U380" i="4" s="1"/>
  <c r="Y191" i="4"/>
  <c r="Z329" i="4"/>
  <c r="AD329" i="4"/>
  <c r="AF329" i="4" s="1"/>
  <c r="S329" i="4"/>
  <c r="U329" i="4" s="1"/>
  <c r="Y323" i="4"/>
  <c r="Z316" i="4"/>
  <c r="AD316" i="4"/>
  <c r="AF316" i="4" s="1"/>
  <c r="S316" i="4"/>
  <c r="U316" i="4" s="1"/>
  <c r="S16" i="4"/>
  <c r="AD16" i="4"/>
  <c r="Z121" i="4"/>
  <c r="AD121" i="4"/>
  <c r="AF121" i="4" s="1"/>
  <c r="S121" i="4"/>
  <c r="U121" i="4" s="1"/>
  <c r="S259" i="4"/>
  <c r="AD259" i="4"/>
  <c r="AF259" i="4" s="1"/>
  <c r="Z173" i="4"/>
  <c r="AD173" i="4"/>
  <c r="AF173" i="4" s="1"/>
  <c r="S173" i="4"/>
  <c r="U173" i="4" s="1"/>
  <c r="S437" i="4"/>
  <c r="AD437" i="4"/>
  <c r="Y340" i="4"/>
  <c r="Z340" i="4"/>
  <c r="Y22" i="4"/>
  <c r="Y29" i="4"/>
  <c r="Z29" i="4"/>
  <c r="S416" i="4"/>
  <c r="AD416" i="4"/>
  <c r="AF416" i="4" s="1"/>
  <c r="Z392" i="4"/>
  <c r="AD392" i="4"/>
  <c r="AF392" i="4" s="1"/>
  <c r="S392" i="4"/>
  <c r="U392" i="4" s="1"/>
  <c r="S17" i="4"/>
  <c r="AD17" i="4"/>
  <c r="Z185" i="4"/>
  <c r="AD185" i="4"/>
  <c r="AF185" i="4" s="1"/>
  <c r="S185" i="4"/>
  <c r="U185" i="4" s="1"/>
  <c r="Y79" i="4"/>
  <c r="Z28" i="4"/>
  <c r="AD28" i="4"/>
  <c r="AF28" i="4" s="1"/>
  <c r="S28" i="4"/>
  <c r="U28" i="4" s="1"/>
  <c r="Y254" i="4"/>
  <c r="Y349" i="4"/>
  <c r="Z349" i="4"/>
  <c r="Y466" i="4"/>
  <c r="Z427" i="4"/>
  <c r="AD427" i="4"/>
  <c r="AF427" i="4" s="1"/>
  <c r="S427" i="4"/>
  <c r="U427" i="4" s="1"/>
  <c r="S452" i="4"/>
  <c r="T452" i="4" s="1"/>
  <c r="AD452" i="4"/>
  <c r="Y304" i="4"/>
  <c r="Z304" i="4"/>
  <c r="Y67" i="4"/>
  <c r="Y431" i="4"/>
  <c r="Z431" i="4"/>
  <c r="Y299" i="4"/>
  <c r="Q460" i="4"/>
  <c r="R460" i="4"/>
  <c r="P460" i="4"/>
  <c r="R374" i="4"/>
  <c r="P374" i="4"/>
  <c r="Q374" i="4"/>
  <c r="R85" i="4"/>
  <c r="P85" i="4"/>
  <c r="Q85" i="4"/>
  <c r="Y448" i="4"/>
  <c r="Y310" i="4"/>
  <c r="Z310" i="4"/>
  <c r="S385" i="4"/>
  <c r="T385" i="4" s="1"/>
  <c r="AD385" i="4"/>
  <c r="Y145" i="4"/>
  <c r="AE145" i="4"/>
  <c r="Y433" i="4"/>
  <c r="AE433" i="4"/>
  <c r="U82" i="4"/>
  <c r="U58" i="4"/>
  <c r="Y446" i="4"/>
  <c r="T446" i="4"/>
  <c r="Z446" i="4"/>
  <c r="U446" i="4"/>
  <c r="U194" i="4"/>
  <c r="AE295" i="4"/>
  <c r="Y295" i="4"/>
  <c r="Z295" i="4"/>
  <c r="AF295" i="4"/>
  <c r="V470" i="4"/>
  <c r="S434" i="4"/>
  <c r="T434" i="4" s="1"/>
  <c r="AD434" i="4"/>
  <c r="AE434" i="4" s="1"/>
  <c r="R386" i="4"/>
  <c r="P386" i="4"/>
  <c r="Q386" i="4"/>
  <c r="R73" i="4"/>
  <c r="P73" i="4"/>
  <c r="Q73" i="4"/>
  <c r="S157" i="4"/>
  <c r="T157" i="4" s="1"/>
  <c r="AD157" i="4"/>
  <c r="AF157" i="4" s="1"/>
  <c r="Z209" i="4"/>
  <c r="AD209" i="4"/>
  <c r="AE209" i="4" s="1"/>
  <c r="S209" i="4"/>
  <c r="T209" i="4" s="1"/>
  <c r="Y133" i="4"/>
  <c r="T133" i="4"/>
  <c r="AE133" i="4"/>
  <c r="H477" i="4"/>
  <c r="N475" i="4"/>
  <c r="K475" i="4"/>
  <c r="S220" i="4"/>
  <c r="T220" i="4" s="1"/>
  <c r="AD220" i="4"/>
  <c r="AF220" i="4" s="1"/>
  <c r="Q149" i="4"/>
  <c r="R149" i="4"/>
  <c r="P149" i="4"/>
  <c r="S59" i="4"/>
  <c r="T59" i="4" s="1"/>
  <c r="AD59" i="4"/>
  <c r="AE59" i="4" s="1"/>
  <c r="AF130" i="4"/>
  <c r="AF269" i="4"/>
  <c r="Y418" i="4"/>
  <c r="AE418" i="4"/>
  <c r="AF142" i="4"/>
  <c r="Q160" i="4"/>
  <c r="R160" i="4"/>
  <c r="P160" i="4"/>
  <c r="R161" i="4"/>
  <c r="P161" i="4"/>
  <c r="Q161" i="4"/>
  <c r="S283" i="4"/>
  <c r="T283" i="4" s="1"/>
  <c r="AD283" i="4"/>
  <c r="AF283" i="4" s="1"/>
  <c r="Q449" i="4"/>
  <c r="R449" i="4"/>
  <c r="P449" i="4"/>
  <c r="Y224" i="4"/>
  <c r="T224" i="4"/>
  <c r="G475" i="4"/>
  <c r="Q235" i="4"/>
  <c r="R235" i="4"/>
  <c r="P235" i="4"/>
  <c r="R236" i="4"/>
  <c r="P236" i="4"/>
  <c r="Q236" i="4"/>
  <c r="S74" i="4"/>
  <c r="T74" i="4" s="1"/>
  <c r="AD74" i="4"/>
  <c r="AE74" i="4" s="1"/>
  <c r="Z461" i="4"/>
  <c r="AD461" i="4"/>
  <c r="AE461" i="4" s="1"/>
  <c r="S461" i="4"/>
  <c r="U461" i="4" s="1"/>
  <c r="U218" i="4"/>
  <c r="S101" i="4"/>
  <c r="T101" i="4" s="1"/>
  <c r="AD101" i="4"/>
  <c r="AF101" i="4" s="1"/>
  <c r="Y325" i="4"/>
  <c r="T325" i="4"/>
  <c r="Z325" i="4"/>
  <c r="U325" i="4"/>
  <c r="S400" i="4"/>
  <c r="T400" i="4" s="1"/>
  <c r="AD400" i="4"/>
  <c r="AF400" i="4" s="1"/>
  <c r="Y469" i="4"/>
  <c r="T469" i="4"/>
  <c r="AA469" i="4"/>
  <c r="V469" i="4"/>
  <c r="AG469" i="4"/>
  <c r="Y395" i="4"/>
  <c r="T395" i="4"/>
  <c r="AE50" i="4"/>
  <c r="Y50" i="4"/>
  <c r="Z50" i="4"/>
  <c r="AF50" i="4"/>
  <c r="S250" i="4"/>
  <c r="T250" i="4" s="1"/>
  <c r="AD250" i="4"/>
  <c r="AE250" i="4" s="1"/>
  <c r="Z436" i="4"/>
  <c r="AD436" i="4"/>
  <c r="AE436" i="4" s="1"/>
  <c r="S436" i="4"/>
  <c r="T436" i="4" s="1"/>
  <c r="Y290" i="4"/>
  <c r="T290" i="4"/>
  <c r="AE140" i="4"/>
  <c r="Y140" i="4"/>
  <c r="T140" i="4"/>
  <c r="Z140" i="4"/>
  <c r="U140" i="4"/>
  <c r="AF140" i="4"/>
  <c r="Y362" i="4"/>
  <c r="AE362" i="4"/>
  <c r="Z25" i="4"/>
  <c r="AD25" i="4"/>
  <c r="AE25" i="4" s="1"/>
  <c r="S25" i="4"/>
  <c r="T25" i="4" s="1"/>
  <c r="Y139" i="4"/>
  <c r="AE139" i="4"/>
  <c r="Z347" i="4"/>
  <c r="AD347" i="4"/>
  <c r="AE347" i="4" s="1"/>
  <c r="S347" i="4"/>
  <c r="T347" i="4" s="1"/>
  <c r="Y46" i="4"/>
  <c r="AE46" i="4"/>
  <c r="Z320" i="4"/>
  <c r="AD320" i="4"/>
  <c r="AE320" i="4" s="1"/>
  <c r="S320" i="4"/>
  <c r="T320" i="4" s="1"/>
  <c r="S169" i="4"/>
  <c r="T169" i="4" s="1"/>
  <c r="AD169" i="4"/>
  <c r="AE169" i="4" s="1"/>
  <c r="AE20" i="4"/>
  <c r="Y20" i="4"/>
  <c r="Z20" i="4"/>
  <c r="AF20" i="4"/>
  <c r="S92" i="4"/>
  <c r="T92" i="4" s="1"/>
  <c r="AD92" i="4"/>
  <c r="AE92" i="4" s="1"/>
  <c r="AE62" i="4"/>
  <c r="Y62" i="4"/>
  <c r="Z62" i="4"/>
  <c r="AF62" i="4"/>
  <c r="Y37" i="4"/>
  <c r="AE37" i="4"/>
  <c r="Y376" i="4"/>
  <c r="T376" i="4"/>
  <c r="Z376" i="4"/>
  <c r="U376" i="4"/>
  <c r="S65" i="4"/>
  <c r="T65" i="4" s="1"/>
  <c r="AD65" i="4"/>
  <c r="AF65" i="4" s="1"/>
  <c r="Y361" i="4"/>
  <c r="T361" i="4"/>
  <c r="Z361" i="4"/>
  <c r="U361" i="4"/>
  <c r="AF361" i="4"/>
  <c r="S125" i="4"/>
  <c r="T125" i="4" s="1"/>
  <c r="AD125" i="4"/>
  <c r="AF125" i="4" s="1"/>
  <c r="Z365" i="4"/>
  <c r="AD365" i="4"/>
  <c r="AE365" i="4" s="1"/>
  <c r="S365" i="4"/>
  <c r="T365" i="4" s="1"/>
  <c r="Y302" i="4"/>
  <c r="AE302" i="4"/>
  <c r="Z227" i="4"/>
  <c r="AD227" i="4"/>
  <c r="AE227" i="4" s="1"/>
  <c r="S227" i="4"/>
  <c r="T227" i="4" s="1"/>
  <c r="Y76" i="4"/>
  <c r="AE76" i="4"/>
  <c r="Y271" i="4"/>
  <c r="T271" i="4"/>
  <c r="Z271" i="4"/>
  <c r="U271" i="4"/>
  <c r="S413" i="4"/>
  <c r="T413" i="4" s="1"/>
  <c r="AD413" i="4"/>
  <c r="AF413" i="4" s="1"/>
  <c r="Z287" i="4"/>
  <c r="AD287" i="4"/>
  <c r="AE287" i="4" s="1"/>
  <c r="S287" i="4"/>
  <c r="T287" i="4" s="1"/>
  <c r="Y97" i="4"/>
  <c r="AE97" i="4"/>
  <c r="Z251" i="4"/>
  <c r="AD251" i="4"/>
  <c r="AE251" i="4" s="1"/>
  <c r="S251" i="4"/>
  <c r="T251" i="4" s="1"/>
  <c r="Y64" i="4"/>
  <c r="AE64" i="4"/>
  <c r="Z245" i="4"/>
  <c r="AD245" i="4"/>
  <c r="AE245" i="4" s="1"/>
  <c r="S245" i="4"/>
  <c r="T245" i="4" s="1"/>
  <c r="Y406" i="4"/>
  <c r="AE406" i="4"/>
  <c r="Y319" i="4"/>
  <c r="T319" i="4"/>
  <c r="Z319" i="4"/>
  <c r="U319" i="4"/>
  <c r="Y106" i="4"/>
  <c r="T106" i="4"/>
  <c r="AE91" i="4"/>
  <c r="Y91" i="4"/>
  <c r="T91" i="4"/>
  <c r="Z91" i="4"/>
  <c r="U91" i="4"/>
  <c r="AF91" i="4"/>
  <c r="Y451" i="4"/>
  <c r="AE451" i="4"/>
  <c r="Z412" i="4"/>
  <c r="AD412" i="4"/>
  <c r="AE412" i="4" s="1"/>
  <c r="S412" i="4"/>
  <c r="T412" i="4" s="1"/>
  <c r="Y335" i="4"/>
  <c r="AE335" i="4"/>
  <c r="Y364" i="4"/>
  <c r="T364" i="4"/>
  <c r="Z364" i="4"/>
  <c r="U364" i="4"/>
  <c r="S152" i="4"/>
  <c r="T152" i="4" s="1"/>
  <c r="AD152" i="4"/>
  <c r="AF152" i="4" s="1"/>
  <c r="Y199" i="4"/>
  <c r="T199" i="4"/>
  <c r="Z199" i="4"/>
  <c r="U199" i="4"/>
  <c r="S262" i="4"/>
  <c r="T262" i="4" s="1"/>
  <c r="AD262" i="4"/>
  <c r="AF262" i="4" s="1"/>
  <c r="Z278" i="4"/>
  <c r="AD278" i="4"/>
  <c r="AE278" i="4" s="1"/>
  <c r="S278" i="4"/>
  <c r="T278" i="4" s="1"/>
  <c r="Y266" i="4"/>
  <c r="AE266" i="4"/>
  <c r="Y379" i="4"/>
  <c r="T379" i="4"/>
  <c r="Z379" i="4"/>
  <c r="U379" i="4"/>
  <c r="Y350" i="4"/>
  <c r="T350" i="4"/>
  <c r="Z391" i="4"/>
  <c r="AD391" i="4"/>
  <c r="AE391" i="4" s="1"/>
  <c r="S391" i="4"/>
  <c r="T391" i="4" s="1"/>
  <c r="S47" i="4"/>
  <c r="T47" i="4" s="1"/>
  <c r="AD47" i="4"/>
  <c r="AF47" i="4" s="1"/>
  <c r="Y407" i="4"/>
  <c r="T407" i="4"/>
  <c r="Z407" i="4"/>
  <c r="U407" i="4"/>
  <c r="Y197" i="4"/>
  <c r="T197" i="4"/>
  <c r="AE23" i="4"/>
  <c r="Y23" i="4"/>
  <c r="Z23" i="4"/>
  <c r="AF23" i="4"/>
  <c r="Y421" i="4"/>
  <c r="AE421" i="4"/>
  <c r="Y41" i="4"/>
  <c r="T41" i="4"/>
  <c r="Z41" i="4"/>
  <c r="U41" i="4"/>
  <c r="Y61" i="4"/>
  <c r="T61" i="4"/>
  <c r="AE172" i="4"/>
  <c r="Y172" i="4"/>
  <c r="T172" i="4"/>
  <c r="Z172" i="4"/>
  <c r="U172" i="4"/>
  <c r="AF172" i="4"/>
  <c r="Y167" i="4"/>
  <c r="AE167" i="4"/>
  <c r="Y32" i="4"/>
  <c r="T32" i="4"/>
  <c r="Z32" i="4"/>
  <c r="U32" i="4"/>
  <c r="AF32" i="4"/>
  <c r="S346" i="4"/>
  <c r="T346" i="4" s="1"/>
  <c r="AD346" i="4"/>
  <c r="AF346" i="4" s="1"/>
  <c r="Z230" i="4"/>
  <c r="AD230" i="4"/>
  <c r="AE230" i="4" s="1"/>
  <c r="S230" i="4"/>
  <c r="T230" i="4" s="1"/>
  <c r="S53" i="4"/>
  <c r="T53" i="4" s="1"/>
  <c r="AD53" i="4"/>
  <c r="AE53" i="4" s="1"/>
  <c r="AE178" i="4"/>
  <c r="Y178" i="4"/>
  <c r="T178" i="4"/>
  <c r="Z178" i="4"/>
  <c r="U178" i="4"/>
  <c r="AF178" i="4"/>
  <c r="S337" i="4"/>
  <c r="T337" i="4" s="1"/>
  <c r="AD337" i="4"/>
  <c r="AE337" i="4" s="1"/>
  <c r="AE253" i="4"/>
  <c r="Y253" i="4"/>
  <c r="T253" i="4"/>
  <c r="Z253" i="4"/>
  <c r="U253" i="4"/>
  <c r="AF253" i="4"/>
  <c r="Y415" i="4"/>
  <c r="AE415" i="4"/>
  <c r="Y352" i="4"/>
  <c r="T352" i="4"/>
  <c r="Z352" i="4"/>
  <c r="U352" i="4"/>
  <c r="AF352" i="4"/>
  <c r="S202" i="4"/>
  <c r="T202" i="4" s="1"/>
  <c r="AD202" i="4"/>
  <c r="AF202" i="4" s="1"/>
  <c r="Z40" i="4"/>
  <c r="AD40" i="4"/>
  <c r="AE40" i="4" s="1"/>
  <c r="S40" i="4"/>
  <c r="T40" i="4" s="1"/>
  <c r="Y52" i="4"/>
  <c r="AE52" i="4"/>
  <c r="Y454" i="4"/>
  <c r="T454" i="4"/>
  <c r="Z454" i="4"/>
  <c r="U454" i="4"/>
  <c r="AF454" i="4"/>
  <c r="S229" i="4"/>
  <c r="T229" i="4" s="1"/>
  <c r="AD229" i="4"/>
  <c r="AF229" i="4" s="1"/>
  <c r="Z155" i="4"/>
  <c r="AD155" i="4"/>
  <c r="AE155" i="4" s="1"/>
  <c r="S155" i="4"/>
  <c r="T155" i="4" s="1"/>
  <c r="Y248" i="4"/>
  <c r="AE248" i="4"/>
  <c r="Z166" i="4"/>
  <c r="AD166" i="4"/>
  <c r="AE166" i="4" s="1"/>
  <c r="S166" i="4"/>
  <c r="T166" i="4" s="1"/>
  <c r="S334" i="4"/>
  <c r="T334" i="4" s="1"/>
  <c r="AD334" i="4"/>
  <c r="AE334" i="4" s="1"/>
  <c r="Z19" i="4"/>
  <c r="AD19" i="4"/>
  <c r="AE19" i="4" s="1"/>
  <c r="S19" i="4"/>
  <c r="T19" i="4" s="1"/>
  <c r="S98" i="4"/>
  <c r="T98" i="4" s="1"/>
  <c r="AD98" i="4"/>
  <c r="AF98" i="4" s="1"/>
  <c r="Z398" i="4"/>
  <c r="AD398" i="4"/>
  <c r="AE398" i="4" s="1"/>
  <c r="S398" i="4"/>
  <c r="T398" i="4" s="1"/>
  <c r="S265" i="4"/>
  <c r="T265" i="4" s="1"/>
  <c r="AD265" i="4"/>
  <c r="AE265" i="4" s="1"/>
  <c r="AE190" i="4"/>
  <c r="Y190" i="4"/>
  <c r="Z190" i="4"/>
  <c r="AF190" i="4"/>
  <c r="Y424" i="4"/>
  <c r="AE424" i="4"/>
  <c r="Y328" i="4"/>
  <c r="T328" i="4"/>
  <c r="Z328" i="4"/>
  <c r="U328" i="4"/>
  <c r="Y124" i="4"/>
  <c r="T124" i="4"/>
  <c r="Z242" i="4"/>
  <c r="AD242" i="4"/>
  <c r="AE242" i="4" s="1"/>
  <c r="S242" i="4"/>
  <c r="T242" i="4" s="1"/>
  <c r="Y109" i="4"/>
  <c r="T109" i="4"/>
  <c r="AE181" i="4"/>
  <c r="Y181" i="4"/>
  <c r="Z181" i="4"/>
  <c r="AF181" i="4"/>
  <c r="S128" i="4"/>
  <c r="T128" i="4" s="1"/>
  <c r="AD128" i="4"/>
  <c r="AE128" i="4" s="1"/>
  <c r="Z212" i="4"/>
  <c r="AD212" i="4"/>
  <c r="AE212" i="4" s="1"/>
  <c r="S212" i="4"/>
  <c r="T212" i="4" s="1"/>
  <c r="S397" i="4"/>
  <c r="T397" i="4" s="1"/>
  <c r="AD397" i="4"/>
  <c r="AF397" i="4" s="1"/>
  <c r="Y428" i="4"/>
  <c r="T428" i="4"/>
  <c r="Z428" i="4"/>
  <c r="U428" i="4"/>
  <c r="S403" i="4"/>
  <c r="T403" i="4" s="1"/>
  <c r="AD403" i="4"/>
  <c r="AF403" i="4" s="1"/>
  <c r="Z115" i="4"/>
  <c r="AD115" i="4"/>
  <c r="AE115" i="4" s="1"/>
  <c r="S115" i="4"/>
  <c r="T115" i="4" s="1"/>
  <c r="Y49" i="4"/>
  <c r="AE49" i="4"/>
  <c r="Z103" i="4"/>
  <c r="AD103" i="4"/>
  <c r="AE103" i="4" s="1"/>
  <c r="S103" i="4"/>
  <c r="T103" i="4" s="1"/>
  <c r="S355" i="4"/>
  <c r="T355" i="4" s="1"/>
  <c r="AD355" i="4"/>
  <c r="AE355" i="4" s="1"/>
  <c r="U146" i="4"/>
  <c r="V471" i="4"/>
  <c r="AE83" i="4"/>
  <c r="Y83" i="4"/>
  <c r="Z83" i="4"/>
  <c r="AF83" i="4"/>
  <c r="Y233" i="4"/>
  <c r="T233" i="4"/>
  <c r="Y370" i="4"/>
  <c r="T370" i="4"/>
  <c r="Z370" i="4"/>
  <c r="U370" i="4"/>
  <c r="AF370" i="4"/>
  <c r="S382" i="4"/>
  <c r="T382" i="4" s="1"/>
  <c r="AD382" i="4"/>
  <c r="AF382" i="4" s="1"/>
  <c r="U44" i="4"/>
  <c r="S208" i="4"/>
  <c r="T208" i="4" s="1"/>
  <c r="AD208" i="4"/>
  <c r="AE208" i="4" s="1"/>
  <c r="AE457" i="4"/>
  <c r="Y457" i="4"/>
  <c r="T457" i="4"/>
  <c r="Z457" i="4"/>
  <c r="U457" i="4"/>
  <c r="AF457" i="4"/>
  <c r="S307" i="4"/>
  <c r="T307" i="4" s="1"/>
  <c r="AD307" i="4"/>
  <c r="AE307" i="4" s="1"/>
  <c r="Z308" i="4"/>
  <c r="AD308" i="4"/>
  <c r="AE308" i="4" s="1"/>
  <c r="S308" i="4"/>
  <c r="T308" i="4" s="1"/>
  <c r="Y296" i="4"/>
  <c r="T296" i="4"/>
  <c r="Z221" i="4"/>
  <c r="AD221" i="4"/>
  <c r="AE221" i="4" s="1"/>
  <c r="S221" i="4"/>
  <c r="T221" i="4" s="1"/>
  <c r="S358" i="4"/>
  <c r="T358" i="4" s="1"/>
  <c r="AD358" i="4"/>
  <c r="AF358" i="4" s="1"/>
  <c r="Y55" i="4"/>
  <c r="T55" i="4"/>
  <c r="U443" i="4"/>
  <c r="U193" i="4"/>
  <c r="Q223" i="4"/>
  <c r="R223" i="4"/>
  <c r="P223" i="4"/>
  <c r="S71" i="4"/>
  <c r="T71" i="4" s="1"/>
  <c r="AD71" i="4"/>
  <c r="AF71" i="4" s="1"/>
  <c r="Y134" i="4"/>
  <c r="T134" i="4"/>
  <c r="Z134" i="4"/>
  <c r="U134" i="4"/>
  <c r="AE440" i="4"/>
  <c r="Y440" i="4"/>
  <c r="Z440" i="4"/>
  <c r="AF440" i="4"/>
  <c r="Y188" i="4"/>
  <c r="AE188" i="4"/>
  <c r="Z100" i="4"/>
  <c r="AD100" i="4"/>
  <c r="AE100" i="4" s="1"/>
  <c r="S100" i="4"/>
  <c r="T100" i="4" s="1"/>
  <c r="Y439" i="4"/>
  <c r="AE439" i="4"/>
  <c r="Z200" i="4"/>
  <c r="AD200" i="4"/>
  <c r="AE200" i="4" s="1"/>
  <c r="S200" i="4"/>
  <c r="T200" i="4" s="1"/>
  <c r="Y401" i="4"/>
  <c r="AE401" i="4"/>
  <c r="Z377" i="4"/>
  <c r="AD377" i="4"/>
  <c r="AE377" i="4" s="1"/>
  <c r="S377" i="4"/>
  <c r="T377" i="4" s="1"/>
  <c r="Y409" i="4"/>
  <c r="AE409" i="4"/>
  <c r="Y322" i="4"/>
  <c r="T322" i="4"/>
  <c r="Z322" i="4"/>
  <c r="U322" i="4"/>
  <c r="S175" i="4"/>
  <c r="T175" i="4" s="1"/>
  <c r="AD175" i="4"/>
  <c r="AF175" i="4" s="1"/>
  <c r="AE467" i="4"/>
  <c r="Y467" i="4"/>
  <c r="T467" i="4"/>
  <c r="AA467" i="4"/>
  <c r="V467" i="4"/>
  <c r="S247" i="4"/>
  <c r="T247" i="4" s="1"/>
  <c r="AD247" i="4"/>
  <c r="AF247" i="4" s="1"/>
  <c r="Z215" i="4"/>
  <c r="AD215" i="4"/>
  <c r="AE215" i="4" s="1"/>
  <c r="S215" i="4"/>
  <c r="T215" i="4" s="1"/>
  <c r="Y257" i="4"/>
  <c r="AE257" i="4"/>
  <c r="Z182" i="4"/>
  <c r="AD182" i="4"/>
  <c r="AE182" i="4" s="1"/>
  <c r="S182" i="4"/>
  <c r="T182" i="4" s="1"/>
  <c r="S410" i="4"/>
  <c r="T410" i="4" s="1"/>
  <c r="AD410" i="4"/>
  <c r="AE410" i="4" s="1"/>
  <c r="Z256" i="4"/>
  <c r="AD256" i="4"/>
  <c r="AE256" i="4" s="1"/>
  <c r="S256" i="4"/>
  <c r="T256" i="4" s="1"/>
  <c r="S196" i="4"/>
  <c r="T196" i="4" s="1"/>
  <c r="AD196" i="4"/>
  <c r="AF196" i="4" s="1"/>
  <c r="Y35" i="4"/>
  <c r="T35" i="4"/>
  <c r="Z35" i="4"/>
  <c r="U35" i="4"/>
  <c r="S422" i="4"/>
  <c r="T422" i="4" s="1"/>
  <c r="AD422" i="4"/>
  <c r="AF422" i="4" s="1"/>
  <c r="Z176" i="4"/>
  <c r="AD176" i="4"/>
  <c r="AE176" i="4" s="1"/>
  <c r="S176" i="4"/>
  <c r="T176" i="4" s="1"/>
  <c r="Y468" i="4"/>
  <c r="T468" i="4"/>
  <c r="AE468" i="4"/>
  <c r="Z112" i="4"/>
  <c r="AD112" i="4"/>
  <c r="AE112" i="4" s="1"/>
  <c r="S112" i="4"/>
  <c r="T112" i="4" s="1"/>
  <c r="Y272" i="4"/>
  <c r="T272" i="4"/>
  <c r="AE272" i="4"/>
  <c r="AE187" i="4"/>
  <c r="Y187" i="4"/>
  <c r="T187" i="4"/>
  <c r="Z187" i="4"/>
  <c r="U187" i="4"/>
  <c r="Y338" i="4"/>
  <c r="T338" i="4"/>
  <c r="Z151" i="4"/>
  <c r="AD151" i="4"/>
  <c r="AE151" i="4" s="1"/>
  <c r="S151" i="4"/>
  <c r="U151" i="4" s="1"/>
  <c r="S26" i="4"/>
  <c r="T26" i="4" s="1"/>
  <c r="AD26" i="4"/>
  <c r="AF26" i="4" s="1"/>
  <c r="Y214" i="4"/>
  <c r="T214" i="4"/>
  <c r="Z214" i="4"/>
  <c r="U214" i="4"/>
  <c r="Y260" i="4"/>
  <c r="T260" i="4"/>
  <c r="AE260" i="4"/>
  <c r="Z263" i="4"/>
  <c r="AD263" i="4"/>
  <c r="AE263" i="4" s="1"/>
  <c r="S263" i="4"/>
  <c r="U263" i="4" s="1"/>
  <c r="Y326" i="4"/>
  <c r="T326" i="4"/>
  <c r="AE326" i="4"/>
  <c r="AE286" i="4"/>
  <c r="Y286" i="4"/>
  <c r="Z286" i="4"/>
  <c r="AF286" i="4"/>
  <c r="S77" i="4"/>
  <c r="T77" i="4" s="1"/>
  <c r="AD77" i="4"/>
  <c r="AE77" i="4" s="1"/>
  <c r="AE113" i="4"/>
  <c r="Y113" i="4"/>
  <c r="Z113" i="4"/>
  <c r="AF113" i="4"/>
  <c r="S331" i="4"/>
  <c r="T331" i="4" s="1"/>
  <c r="AD331" i="4"/>
  <c r="AE331" i="4" s="1"/>
  <c r="Z34" i="4"/>
  <c r="AD34" i="4"/>
  <c r="AE34" i="4" s="1"/>
  <c r="S34" i="4"/>
  <c r="U34" i="4" s="1"/>
  <c r="S394" i="4"/>
  <c r="T394" i="4" s="1"/>
  <c r="AD394" i="4"/>
  <c r="AF394" i="4" s="1"/>
  <c r="AE244" i="4"/>
  <c r="Y244" i="4"/>
  <c r="T244" i="4"/>
  <c r="Z244" i="4"/>
  <c r="U244" i="4"/>
  <c r="S107" i="4"/>
  <c r="T107" i="4" s="1"/>
  <c r="AD107" i="4"/>
  <c r="AF107" i="4" s="1"/>
  <c r="Y122" i="4"/>
  <c r="T122" i="4"/>
  <c r="Z122" i="4"/>
  <c r="U122" i="4"/>
  <c r="S226" i="4"/>
  <c r="T226" i="4" s="1"/>
  <c r="AD226" i="4"/>
  <c r="AF226" i="4" s="1"/>
  <c r="Y274" i="4"/>
  <c r="T274" i="4"/>
  <c r="Z274" i="4"/>
  <c r="U274" i="4"/>
  <c r="S425" i="4"/>
  <c r="T425" i="4" s="1"/>
  <c r="AD425" i="4"/>
  <c r="AF425" i="4" s="1"/>
  <c r="Y38" i="4"/>
  <c r="T38" i="4"/>
  <c r="Z38" i="4"/>
  <c r="U38" i="4"/>
  <c r="Y332" i="4"/>
  <c r="T332" i="4"/>
  <c r="AE332" i="4"/>
  <c r="AE137" i="4"/>
  <c r="Y137" i="4"/>
  <c r="Z137" i="4"/>
  <c r="AF137" i="4"/>
  <c r="Y305" i="4"/>
  <c r="T305" i="4"/>
  <c r="AE305" i="4"/>
  <c r="Z341" i="4"/>
  <c r="AD341" i="4"/>
  <c r="AE341" i="4" s="1"/>
  <c r="S341" i="4"/>
  <c r="T341" i="4" s="1"/>
  <c r="S80" i="4"/>
  <c r="T80" i="4" s="1"/>
  <c r="AD80" i="4"/>
  <c r="AE80" i="4" s="1"/>
  <c r="Z353" i="4"/>
  <c r="AD353" i="4"/>
  <c r="AE353" i="4" s="1"/>
  <c r="S353" i="4"/>
  <c r="U353" i="4" s="1"/>
  <c r="Y136" i="4"/>
  <c r="T136" i="4"/>
  <c r="AE136" i="4"/>
  <c r="Z241" i="4"/>
  <c r="AD241" i="4"/>
  <c r="AE241" i="4" s="1"/>
  <c r="S241" i="4"/>
  <c r="U241" i="4" s="1"/>
  <c r="S110" i="4"/>
  <c r="T110" i="4" s="1"/>
  <c r="AD110" i="4"/>
  <c r="AF110" i="4" s="1"/>
  <c r="AE95" i="4"/>
  <c r="Y95" i="4"/>
  <c r="T95" i="4"/>
  <c r="Z95" i="4"/>
  <c r="U95" i="4"/>
  <c r="Y170" i="4"/>
  <c r="T170" i="4"/>
  <c r="AE211" i="4"/>
  <c r="Y211" i="4"/>
  <c r="Z211" i="4"/>
  <c r="AF211" i="4"/>
  <c r="S116" i="4"/>
  <c r="T116" i="4" s="1"/>
  <c r="AD116" i="4"/>
  <c r="AE116" i="4" s="1"/>
  <c r="AE404" i="4"/>
  <c r="Y404" i="4"/>
  <c r="Z404" i="4"/>
  <c r="AF404" i="4"/>
  <c r="S104" i="4"/>
  <c r="T104" i="4" s="1"/>
  <c r="AD104" i="4"/>
  <c r="AE104" i="4" s="1"/>
  <c r="Z317" i="4"/>
  <c r="AD317" i="4"/>
  <c r="AE317" i="4" s="1"/>
  <c r="S317" i="4"/>
  <c r="U317" i="4" s="1"/>
  <c r="S184" i="4"/>
  <c r="T184" i="4" s="1"/>
  <c r="AD184" i="4"/>
  <c r="AF184" i="4" s="1"/>
  <c r="Z31" i="4"/>
  <c r="AD31" i="4"/>
  <c r="AE31" i="4" s="1"/>
  <c r="S31" i="4"/>
  <c r="T31" i="4" s="1"/>
  <c r="Y154" i="4"/>
  <c r="AE154" i="4"/>
  <c r="Y289" i="4"/>
  <c r="T289" i="4"/>
  <c r="Z289" i="4"/>
  <c r="U289" i="4"/>
  <c r="Y127" i="4"/>
  <c r="T127" i="4"/>
  <c r="AE301" i="4"/>
  <c r="Y301" i="4"/>
  <c r="Z301" i="4"/>
  <c r="AF301" i="4"/>
  <c r="Y94" i="4"/>
  <c r="AE94" i="4"/>
  <c r="Z179" i="4"/>
  <c r="AD179" i="4"/>
  <c r="AE179" i="4" s="1"/>
  <c r="S179" i="4"/>
  <c r="T179" i="4" s="1"/>
  <c r="Y455" i="4"/>
  <c r="AE455" i="4"/>
  <c r="Y277" i="4"/>
  <c r="T277" i="4"/>
  <c r="Z277" i="4"/>
  <c r="U277" i="4"/>
  <c r="Y275" i="4"/>
  <c r="T275" i="4"/>
  <c r="Z203" i="4"/>
  <c r="AD203" i="4"/>
  <c r="AE203" i="4" s="1"/>
  <c r="S203" i="4"/>
  <c r="U203" i="4" s="1"/>
  <c r="Y380" i="4"/>
  <c r="T380" i="4"/>
  <c r="Z191" i="4"/>
  <c r="AD191" i="4"/>
  <c r="AE191" i="4" s="1"/>
  <c r="S191" i="4"/>
  <c r="U191" i="4" s="1"/>
  <c r="Y329" i="4"/>
  <c r="T329" i="4"/>
  <c r="Z323" i="4"/>
  <c r="AD323" i="4"/>
  <c r="AE323" i="4" s="1"/>
  <c r="S323" i="4"/>
  <c r="U323" i="4" s="1"/>
  <c r="Y316" i="4"/>
  <c r="T316" i="4"/>
  <c r="AE16" i="4"/>
  <c r="Y16" i="4"/>
  <c r="Z16" i="4"/>
  <c r="AF16" i="4"/>
  <c r="Y121" i="4"/>
  <c r="AE121" i="4"/>
  <c r="Y259" i="4"/>
  <c r="T259" i="4"/>
  <c r="Z259" i="4"/>
  <c r="U259" i="4"/>
  <c r="Y173" i="4"/>
  <c r="T173" i="4"/>
  <c r="AE437" i="4"/>
  <c r="Y437" i="4"/>
  <c r="Z437" i="4"/>
  <c r="AF437" i="4"/>
  <c r="S340" i="4"/>
  <c r="T340" i="4" s="1"/>
  <c r="AD340" i="4"/>
  <c r="AE340" i="4" s="1"/>
  <c r="Z22" i="4"/>
  <c r="AD22" i="4"/>
  <c r="AE22" i="4" s="1"/>
  <c r="S22" i="4"/>
  <c r="U22" i="4" s="1"/>
  <c r="S29" i="4"/>
  <c r="T29" i="4" s="1"/>
  <c r="AD29" i="4"/>
  <c r="AF29" i="4" s="1"/>
  <c r="Y416" i="4"/>
  <c r="T416" i="4"/>
  <c r="Z416" i="4"/>
  <c r="U416" i="4"/>
  <c r="Y392" i="4"/>
  <c r="T392" i="4"/>
  <c r="AE17" i="4"/>
  <c r="Y17" i="4"/>
  <c r="T17" i="4"/>
  <c r="Z17" i="4"/>
  <c r="U17" i="4"/>
  <c r="AF17" i="4"/>
  <c r="Y185" i="4"/>
  <c r="AE185" i="4"/>
  <c r="Z79" i="4"/>
  <c r="AD79" i="4"/>
  <c r="AE79" i="4" s="1"/>
  <c r="S79" i="4"/>
  <c r="T79" i="4" s="1"/>
  <c r="Y28" i="4"/>
  <c r="AE28" i="4"/>
  <c r="Z254" i="4"/>
  <c r="AD254" i="4"/>
  <c r="AE254" i="4" s="1"/>
  <c r="S254" i="4"/>
  <c r="T254" i="4" s="1"/>
  <c r="S349" i="4"/>
  <c r="T349" i="4" s="1"/>
  <c r="AD349" i="4"/>
  <c r="AE349" i="4" s="1"/>
  <c r="AA466" i="4"/>
  <c r="AD466" i="4"/>
  <c r="AE466" i="4" s="1"/>
  <c r="S466" i="4"/>
  <c r="V466" i="4" s="1"/>
  <c r="Y427" i="4"/>
  <c r="T427" i="4"/>
  <c r="AE452" i="4"/>
  <c r="Y452" i="4"/>
  <c r="Z452" i="4"/>
  <c r="AF452" i="4"/>
  <c r="S304" i="4"/>
  <c r="T304" i="4" s="1"/>
  <c r="AD304" i="4"/>
  <c r="AE304" i="4" s="1"/>
  <c r="Z67" i="4"/>
  <c r="AD67" i="4"/>
  <c r="AE67" i="4" s="1"/>
  <c r="S67" i="4"/>
  <c r="U67" i="4" s="1"/>
  <c r="S431" i="4"/>
  <c r="T431" i="4" s="1"/>
  <c r="AD431" i="4"/>
  <c r="AF431" i="4" s="1"/>
  <c r="Z299" i="4"/>
  <c r="AD299" i="4"/>
  <c r="AE299" i="4" s="1"/>
  <c r="S299" i="4"/>
  <c r="T299" i="4" s="1"/>
  <c r="Q473" i="4"/>
  <c r="R473" i="4"/>
  <c r="P473" i="4"/>
  <c r="Q86" i="4"/>
  <c r="R86" i="4"/>
  <c r="P86" i="4"/>
  <c r="Z448" i="4"/>
  <c r="AD448" i="4"/>
  <c r="AE448" i="4" s="1"/>
  <c r="S448" i="4"/>
  <c r="T448" i="4" s="1"/>
  <c r="S310" i="4"/>
  <c r="T310" i="4" s="1"/>
  <c r="AD310" i="4"/>
  <c r="AE310" i="4" s="1"/>
  <c r="AE385" i="4"/>
  <c r="Y385" i="4"/>
  <c r="Z385" i="4"/>
  <c r="AF385" i="4"/>
  <c r="S109" i="1"/>
  <c r="T109" i="1" s="1"/>
  <c r="AE103" i="1"/>
  <c r="S43" i="1"/>
  <c r="U43" i="1" s="1"/>
  <c r="T76" i="1"/>
  <c r="S331" i="1"/>
  <c r="U331" i="1" s="1"/>
  <c r="AE335" i="1"/>
  <c r="U287" i="1"/>
  <c r="AD442" i="1"/>
  <c r="AF442" i="1" s="1"/>
  <c r="S35" i="1"/>
  <c r="T35" i="1" s="1"/>
  <c r="S62" i="1"/>
  <c r="T62" i="1" s="1"/>
  <c r="AD175" i="1"/>
  <c r="AF175" i="1" s="1"/>
  <c r="AD136" i="1"/>
  <c r="AE136" i="1" s="1"/>
  <c r="AE181" i="1"/>
  <c r="S23" i="1"/>
  <c r="U23" i="1" s="1"/>
  <c r="T43" i="1"/>
  <c r="AD125" i="1"/>
  <c r="AF125" i="1" s="1"/>
  <c r="S364" i="1"/>
  <c r="T364" i="1" s="1"/>
  <c r="AE35" i="1"/>
  <c r="AD28" i="1"/>
  <c r="AF28" i="1" s="1"/>
  <c r="AD202" i="1"/>
  <c r="AE202" i="1" s="1"/>
  <c r="AD196" i="1"/>
  <c r="AE196" i="1" s="1"/>
  <c r="U166" i="1"/>
  <c r="AD392" i="1"/>
  <c r="AF392" i="1" s="1"/>
  <c r="AD272" i="1"/>
  <c r="AF272" i="1" s="1"/>
  <c r="S50" i="1"/>
  <c r="T50" i="1" s="1"/>
  <c r="AF61" i="1"/>
  <c r="AF124" i="1"/>
  <c r="T200" i="1"/>
  <c r="AD122" i="1"/>
  <c r="AF122" i="1" s="1"/>
  <c r="U334" i="1"/>
  <c r="T325" i="1"/>
  <c r="S362" i="1"/>
  <c r="T362" i="1" s="1"/>
  <c r="T125" i="1"/>
  <c r="AF76" i="1"/>
  <c r="AD137" i="1"/>
  <c r="AE137" i="1" s="1"/>
  <c r="S179" i="1"/>
  <c r="T179" i="1" s="1"/>
  <c r="AD437" i="1"/>
  <c r="AF437" i="1" s="1"/>
  <c r="U407" i="1"/>
  <c r="T55" i="1"/>
  <c r="T281" i="1"/>
  <c r="AD55" i="1"/>
  <c r="AE55" i="1" s="1"/>
  <c r="AD107" i="1"/>
  <c r="AF107" i="1" s="1"/>
  <c r="AD152" i="1"/>
  <c r="AF152" i="1" s="1"/>
  <c r="AD197" i="1"/>
  <c r="AE197" i="1" s="1"/>
  <c r="AE166" i="1"/>
  <c r="AD170" i="1"/>
  <c r="AF170" i="1" s="1"/>
  <c r="S139" i="1"/>
  <c r="T139" i="1" s="1"/>
  <c r="AD203" i="1"/>
  <c r="AF203" i="1" s="1"/>
  <c r="S128" i="1"/>
  <c r="T128" i="1" s="1"/>
  <c r="U182" i="1"/>
  <c r="AD169" i="1"/>
  <c r="AE169" i="1" s="1"/>
  <c r="AF191" i="1"/>
  <c r="S293" i="1"/>
  <c r="U293" i="1" s="1"/>
  <c r="AD281" i="1"/>
  <c r="AE281" i="1" s="1"/>
  <c r="S274" i="1"/>
  <c r="U274" i="1" s="1"/>
  <c r="AD319" i="1"/>
  <c r="AF319" i="1" s="1"/>
  <c r="V466" i="1"/>
  <c r="S422" i="1"/>
  <c r="U422" i="1" s="1"/>
  <c r="AE23" i="1"/>
  <c r="AD41" i="1"/>
  <c r="AE41" i="1" s="1"/>
  <c r="T110" i="1"/>
  <c r="AF106" i="1"/>
  <c r="T185" i="1"/>
  <c r="AD326" i="1"/>
  <c r="AF326" i="1" s="1"/>
  <c r="S403" i="1"/>
  <c r="U403" i="1" s="1"/>
  <c r="U65" i="1"/>
  <c r="T392" i="1"/>
  <c r="AE43" i="1"/>
  <c r="AE28" i="1"/>
  <c r="T46" i="1"/>
  <c r="AF109" i="1"/>
  <c r="U103" i="1"/>
  <c r="AD65" i="1"/>
  <c r="AF65" i="1" s="1"/>
  <c r="AD97" i="1"/>
  <c r="AF97" i="1" s="1"/>
  <c r="S118" i="1"/>
  <c r="T118" i="1" s="1"/>
  <c r="AF200" i="1"/>
  <c r="T206" i="1"/>
  <c r="AD190" i="1"/>
  <c r="AE190" i="1" s="1"/>
  <c r="T142" i="1"/>
  <c r="AF334" i="1"/>
  <c r="S350" i="1"/>
  <c r="T350" i="1" s="1"/>
  <c r="S344" i="1"/>
  <c r="T344" i="1" s="1"/>
  <c r="U398" i="1"/>
  <c r="U323" i="1"/>
  <c r="S391" i="1"/>
  <c r="U391" i="1" s="1"/>
  <c r="AE31" i="1"/>
  <c r="T326" i="1"/>
  <c r="AD19" i="1"/>
  <c r="AE19" i="1" s="1"/>
  <c r="S31" i="1"/>
  <c r="T31" i="1" s="1"/>
  <c r="AF46" i="1"/>
  <c r="T106" i="1"/>
  <c r="AD94" i="1"/>
  <c r="AE94" i="1" s="1"/>
  <c r="S49" i="1"/>
  <c r="U49" i="1" s="1"/>
  <c r="S181" i="1"/>
  <c r="T181" i="1" s="1"/>
  <c r="S121" i="1"/>
  <c r="T121" i="1" s="1"/>
  <c r="T191" i="1"/>
  <c r="AF137" i="1"/>
  <c r="AE287" i="1"/>
  <c r="AD337" i="1"/>
  <c r="AF337" i="1" s="1"/>
  <c r="T259" i="1"/>
  <c r="S409" i="1"/>
  <c r="T409" i="1" s="1"/>
  <c r="T431" i="1"/>
  <c r="AE20" i="1"/>
  <c r="AE110" i="1"/>
  <c r="S151" i="1"/>
  <c r="T151" i="1" s="1"/>
  <c r="AE185" i="1"/>
  <c r="AE266" i="1"/>
  <c r="AF271" i="1"/>
  <c r="AE259" i="1"/>
  <c r="AE398" i="1"/>
  <c r="U421" i="1"/>
  <c r="T34" i="1"/>
  <c r="AD317" i="1"/>
  <c r="AF317" i="1" s="1"/>
  <c r="U256" i="1"/>
  <c r="S244" i="1"/>
  <c r="U244" i="1" s="1"/>
  <c r="U338" i="1"/>
  <c r="U302" i="1"/>
  <c r="U347" i="1"/>
  <c r="AD346" i="1"/>
  <c r="AF346" i="1" s="1"/>
  <c r="AF379" i="1"/>
  <c r="U335" i="1"/>
  <c r="AE326" i="1"/>
  <c r="AD250" i="1"/>
  <c r="AE250" i="1" s="1"/>
  <c r="AD377" i="1"/>
  <c r="AF377" i="1" s="1"/>
  <c r="S292" i="1"/>
  <c r="U292" i="1" s="1"/>
  <c r="AD340" i="1"/>
  <c r="AF340" i="1" s="1"/>
  <c r="AD415" i="1"/>
  <c r="AE415" i="1" s="1"/>
  <c r="AF413" i="1"/>
  <c r="S22" i="1"/>
  <c r="T22" i="1" s="1"/>
  <c r="AD26" i="1"/>
  <c r="AE26" i="1" s="1"/>
  <c r="AD47" i="1"/>
  <c r="AE47" i="1" s="1"/>
  <c r="AD40" i="1"/>
  <c r="AE40" i="1" s="1"/>
  <c r="AD77" i="1"/>
  <c r="AF77" i="1" s="1"/>
  <c r="AD64" i="1"/>
  <c r="AE64" i="1" s="1"/>
  <c r="AD140" i="1"/>
  <c r="AE140" i="1" s="1"/>
  <c r="S113" i="1"/>
  <c r="T113" i="1" s="1"/>
  <c r="T173" i="1"/>
  <c r="T337" i="1"/>
  <c r="U266" i="1"/>
  <c r="AF256" i="1"/>
  <c r="AF347" i="1"/>
  <c r="AE400" i="1"/>
  <c r="AE436" i="1"/>
  <c r="T428" i="1"/>
  <c r="U412" i="1"/>
  <c r="T419" i="1"/>
  <c r="V468" i="1"/>
  <c r="S410" i="1"/>
  <c r="T410" i="1" s="1"/>
  <c r="U340" i="1"/>
  <c r="T17" i="1"/>
  <c r="T25" i="1"/>
  <c r="S53" i="1"/>
  <c r="T53" i="1" s="1"/>
  <c r="AD52" i="1"/>
  <c r="AF52" i="1" s="1"/>
  <c r="AD95" i="1"/>
  <c r="AF95" i="1" s="1"/>
  <c r="AD104" i="1"/>
  <c r="AF104" i="1" s="1"/>
  <c r="S100" i="1"/>
  <c r="U100" i="1" s="1"/>
  <c r="AD112" i="1"/>
  <c r="AF112" i="1" s="1"/>
  <c r="T176" i="1"/>
  <c r="T167" i="1"/>
  <c r="AE182" i="1"/>
  <c r="AE178" i="1"/>
  <c r="U113" i="1"/>
  <c r="AE115" i="1"/>
  <c r="U301" i="1"/>
  <c r="AD320" i="1"/>
  <c r="AF320" i="1" s="1"/>
  <c r="AF341" i="1"/>
  <c r="S328" i="1"/>
  <c r="T328" i="1" s="1"/>
  <c r="AD212" i="1"/>
  <c r="AE212" i="1" s="1"/>
  <c r="S353" i="1"/>
  <c r="U353" i="1" s="1"/>
  <c r="AD316" i="1"/>
  <c r="AE316" i="1" s="1"/>
  <c r="AD329" i="1"/>
  <c r="AF329" i="1" s="1"/>
  <c r="S242" i="1"/>
  <c r="U242" i="1" s="1"/>
  <c r="T365" i="1"/>
  <c r="U241" i="1"/>
  <c r="AD421" i="1"/>
  <c r="AE421" i="1" s="1"/>
  <c r="AD407" i="1"/>
  <c r="AF407" i="1" s="1"/>
  <c r="AE412" i="1"/>
  <c r="U38" i="1"/>
  <c r="AD37" i="1"/>
  <c r="AE37" i="1" s="1"/>
  <c r="AE34" i="1"/>
  <c r="S199" i="1"/>
  <c r="U199" i="1" s="1"/>
  <c r="AF127" i="1"/>
  <c r="AD188" i="1"/>
  <c r="AF188" i="1" s="1"/>
  <c r="AD227" i="1"/>
  <c r="AF227" i="1" s="1"/>
  <c r="U247" i="1"/>
  <c r="S254" i="1"/>
  <c r="T254" i="1" s="1"/>
  <c r="AD262" i="1"/>
  <c r="AF262" i="1" s="1"/>
  <c r="U271" i="1"/>
  <c r="T245" i="1"/>
  <c r="T211" i="1"/>
  <c r="AF362" i="1"/>
  <c r="T436" i="1"/>
  <c r="AD452" i="1"/>
  <c r="AF452" i="1" s="1"/>
  <c r="S413" i="1"/>
  <c r="U413" i="1" s="1"/>
  <c r="U250" i="1"/>
  <c r="U196" i="1"/>
  <c r="AE328" i="1"/>
  <c r="U316" i="1"/>
  <c r="AE350" i="1"/>
  <c r="T212" i="1"/>
  <c r="S16" i="1"/>
  <c r="T16" i="1" s="1"/>
  <c r="AE17" i="1"/>
  <c r="AE25" i="1"/>
  <c r="S32" i="1"/>
  <c r="T32" i="1" s="1"/>
  <c r="U29" i="1"/>
  <c r="AD101" i="1"/>
  <c r="AE101" i="1" s="1"/>
  <c r="AF176" i="1"/>
  <c r="AE167" i="1"/>
  <c r="U124" i="1"/>
  <c r="AD172" i="1"/>
  <c r="AE172" i="1" s="1"/>
  <c r="T136" i="1"/>
  <c r="T178" i="1"/>
  <c r="T115" i="1"/>
  <c r="AE142" i="1"/>
  <c r="AF301" i="1"/>
  <c r="AD322" i="1"/>
  <c r="AF322" i="1" s="1"/>
  <c r="U379" i="1"/>
  <c r="S265" i="1"/>
  <c r="T265" i="1" s="1"/>
  <c r="AD248" i="1"/>
  <c r="AE248" i="1" s="1"/>
  <c r="AE397" i="1"/>
  <c r="AF365" i="1"/>
  <c r="AD361" i="1"/>
  <c r="AE361" i="1" s="1"/>
  <c r="AE289" i="1"/>
  <c r="S226" i="1"/>
  <c r="T226" i="1" s="1"/>
  <c r="AG466" i="1"/>
  <c r="AF428" i="1"/>
  <c r="U286" i="1"/>
  <c r="T77" i="1"/>
  <c r="T26" i="1"/>
  <c r="AE29" i="1"/>
  <c r="AD91" i="1"/>
  <c r="AE91" i="1" s="1"/>
  <c r="S98" i="1"/>
  <c r="T98" i="1" s="1"/>
  <c r="AD184" i="1"/>
  <c r="AF184" i="1" s="1"/>
  <c r="AD187" i="1"/>
  <c r="AF187" i="1" s="1"/>
  <c r="AD260" i="1"/>
  <c r="AF260" i="1" s="1"/>
  <c r="U395" i="1"/>
  <c r="S257" i="1"/>
  <c r="T257" i="1" s="1"/>
  <c r="S349" i="1"/>
  <c r="T349" i="1" s="1"/>
  <c r="U290" i="1"/>
  <c r="S376" i="1"/>
  <c r="U376" i="1" s="1"/>
  <c r="U397" i="1"/>
  <c r="AD286" i="1"/>
  <c r="AF286" i="1" s="1"/>
  <c r="AD251" i="1"/>
  <c r="AF251" i="1" s="1"/>
  <c r="AF325" i="1"/>
  <c r="T394" i="1"/>
  <c r="S440" i="1"/>
  <c r="U440" i="1" s="1"/>
  <c r="S451" i="1"/>
  <c r="T451" i="1" s="1"/>
  <c r="S401" i="1"/>
  <c r="T401" i="1" s="1"/>
  <c r="AF404" i="1"/>
  <c r="AF376" i="1"/>
  <c r="T260" i="1"/>
  <c r="U91" i="1"/>
  <c r="S214" i="1"/>
  <c r="T214" i="1" s="1"/>
  <c r="AD214" i="1"/>
  <c r="AE214" i="1" s="1"/>
  <c r="AF199" i="1"/>
  <c r="AE451" i="1"/>
  <c r="AF92" i="1"/>
  <c r="U97" i="1"/>
  <c r="U127" i="1"/>
  <c r="AE121" i="1"/>
  <c r="AF179" i="1"/>
  <c r="AF247" i="1"/>
  <c r="T331" i="1"/>
  <c r="AE290" i="1"/>
  <c r="T329" i="1"/>
  <c r="T277" i="1"/>
  <c r="U275" i="1"/>
  <c r="U319" i="1"/>
  <c r="U404" i="1"/>
  <c r="T400" i="1"/>
  <c r="AE419" i="1"/>
  <c r="AF292" i="1"/>
  <c r="AE16" i="1"/>
  <c r="AD416" i="1"/>
  <c r="AF416" i="1" s="1"/>
  <c r="AD439" i="1"/>
  <c r="AE439" i="1" s="1"/>
  <c r="T437" i="1"/>
  <c r="AF431" i="1"/>
  <c r="AD424" i="1"/>
  <c r="AE424" i="1" s="1"/>
  <c r="S470" i="1"/>
  <c r="T470" i="1" s="1"/>
  <c r="AF422" i="1"/>
  <c r="AE467" i="1"/>
  <c r="AD352" i="1"/>
  <c r="AE352" i="1" s="1"/>
  <c r="S425" i="1"/>
  <c r="T425" i="1" s="1"/>
  <c r="AE469" i="1"/>
  <c r="AD305" i="1"/>
  <c r="AF305" i="1" s="1"/>
  <c r="AD215" i="1"/>
  <c r="AF215" i="1" s="1"/>
  <c r="AF277" i="1"/>
  <c r="S332" i="1"/>
  <c r="T332" i="1" s="1"/>
  <c r="AE244" i="1"/>
  <c r="AD263" i="1"/>
  <c r="AE263" i="1" s="1"/>
  <c r="T289" i="1"/>
  <c r="AD278" i="1"/>
  <c r="AF278" i="1" s="1"/>
  <c r="S467" i="1"/>
  <c r="T467" i="1" s="1"/>
  <c r="U442" i="1"/>
  <c r="AD406" i="1"/>
  <c r="S469" i="1"/>
  <c r="V469" i="1" s="1"/>
  <c r="U112" i="1"/>
  <c r="T352" i="1"/>
  <c r="AF226" i="1"/>
  <c r="T377" i="1"/>
  <c r="U248" i="1"/>
  <c r="U424" i="1"/>
  <c r="T202" i="1"/>
  <c r="U278" i="1"/>
  <c r="T263" i="1"/>
  <c r="U215" i="1"/>
  <c r="AF344" i="1"/>
  <c r="U47" i="1"/>
  <c r="T40" i="1"/>
  <c r="AF49" i="1"/>
  <c r="AE98" i="1"/>
  <c r="T203" i="1"/>
  <c r="T188" i="1"/>
  <c r="AF113" i="1"/>
  <c r="AE395" i="1"/>
  <c r="U341" i="1"/>
  <c r="AF241" i="1"/>
  <c r="AF410" i="1"/>
  <c r="AE470" i="1"/>
  <c r="U344" i="1"/>
  <c r="T427" i="1"/>
  <c r="AF391" i="1"/>
  <c r="T112" i="1"/>
  <c r="T95" i="1"/>
  <c r="U167" i="1"/>
  <c r="T251" i="1"/>
  <c r="AF367" i="1"/>
  <c r="U367" i="1"/>
  <c r="U281" i="1"/>
  <c r="T215" i="1"/>
  <c r="U439" i="1"/>
  <c r="T412" i="1"/>
  <c r="U419" i="1"/>
  <c r="T452" i="1"/>
  <c r="U116" i="1"/>
  <c r="T275" i="1"/>
  <c r="U431" i="1"/>
  <c r="T278" i="1"/>
  <c r="T127" i="1"/>
  <c r="U62" i="1"/>
  <c r="U346" i="1"/>
  <c r="U329" i="1"/>
  <c r="T272" i="1"/>
  <c r="U115" i="1"/>
  <c r="T52" i="1"/>
  <c r="U185" i="1"/>
  <c r="T247" i="1"/>
  <c r="T122" i="1"/>
  <c r="T262" i="1"/>
  <c r="T338" i="1"/>
  <c r="U352" i="1"/>
  <c r="T172" i="1"/>
  <c r="U187" i="1"/>
  <c r="U394" i="1"/>
  <c r="U289" i="1"/>
  <c r="T421" i="1"/>
  <c r="U263" i="1"/>
  <c r="U392" i="1"/>
  <c r="U245" i="1"/>
  <c r="T302" i="1"/>
  <c r="U19" i="1"/>
  <c r="U55" i="1"/>
  <c r="T41" i="1"/>
  <c r="U37" i="1"/>
  <c r="T320" i="1"/>
  <c r="U211" i="1"/>
  <c r="U377" i="1"/>
  <c r="U436" i="1"/>
  <c r="T182" i="1"/>
  <c r="U136" i="1"/>
  <c r="T404" i="1"/>
  <c r="T407" i="1"/>
  <c r="T340" i="1"/>
  <c r="U203" i="1"/>
  <c r="T152" i="1"/>
  <c r="T124" i="1"/>
  <c r="U77" i="1"/>
  <c r="U325" i="1"/>
  <c r="T395" i="1"/>
  <c r="U406" i="1"/>
  <c r="U101" i="1"/>
  <c r="U191" i="1"/>
  <c r="T335" i="1"/>
  <c r="U400" i="1"/>
  <c r="T227" i="1"/>
  <c r="T103" i="1"/>
  <c r="T301" i="1"/>
  <c r="T323" i="1"/>
  <c r="U184" i="1"/>
  <c r="T468" i="1"/>
  <c r="U76" i="1"/>
  <c r="U137" i="1"/>
  <c r="T65" i="1"/>
  <c r="U92" i="1"/>
  <c r="T47" i="1"/>
  <c r="U110" i="1"/>
  <c r="U26" i="1"/>
  <c r="AE226" i="1"/>
  <c r="AF25" i="1"/>
  <c r="T317" i="1"/>
  <c r="U259" i="1"/>
  <c r="T416" i="1"/>
  <c r="T379" i="1"/>
  <c r="U94" i="1"/>
  <c r="U178" i="1"/>
  <c r="T287" i="1"/>
  <c r="U176" i="1"/>
  <c r="T241" i="1"/>
  <c r="U427" i="1"/>
  <c r="T322" i="1"/>
  <c r="T466" i="1"/>
  <c r="T97" i="1"/>
  <c r="U337" i="1"/>
  <c r="U200" i="1"/>
  <c r="AF17" i="1"/>
  <c r="AF409" i="1"/>
  <c r="AE242" i="1"/>
  <c r="AF128" i="1"/>
  <c r="AE293" i="1"/>
  <c r="AF53" i="1"/>
  <c r="AF364" i="1"/>
  <c r="AF50" i="1"/>
  <c r="AF181" i="1"/>
  <c r="AE124" i="1"/>
  <c r="AE332" i="1"/>
  <c r="AE274" i="1"/>
  <c r="AF116" i="1"/>
  <c r="AF62" i="1"/>
  <c r="AF98" i="1"/>
  <c r="AE100" i="1"/>
  <c r="AF142" i="1"/>
  <c r="AE241" i="1"/>
  <c r="AE347" i="1"/>
  <c r="AF451" i="1"/>
  <c r="AE410" i="1"/>
  <c r="AE365" i="1"/>
  <c r="AF244" i="1"/>
  <c r="AE391" i="1"/>
  <c r="AE403" i="1"/>
  <c r="AF419" i="1"/>
  <c r="AE49" i="1"/>
  <c r="AF43" i="1"/>
  <c r="AE277" i="1"/>
  <c r="AE325" i="1"/>
  <c r="AF259" i="1"/>
  <c r="AF350" i="1"/>
  <c r="AE344" i="1"/>
  <c r="AF398" i="1"/>
  <c r="AE179" i="1"/>
  <c r="AF254" i="1"/>
  <c r="AF349" i="1"/>
  <c r="U260" i="1"/>
  <c r="U17" i="1"/>
  <c r="U142" i="1"/>
  <c r="T256" i="1"/>
  <c r="T197" i="1"/>
  <c r="Q133" i="1"/>
  <c r="Z133" i="1" s="1"/>
  <c r="R284" i="1"/>
  <c r="S284" i="1" s="1"/>
  <c r="T284" i="1" s="1"/>
  <c r="U106" i="1"/>
  <c r="U305" i="1"/>
  <c r="T107" i="1"/>
  <c r="U169" i="1"/>
  <c r="T266" i="1"/>
  <c r="T397" i="1"/>
  <c r="T341" i="1"/>
  <c r="U206" i="1"/>
  <c r="T64" i="1"/>
  <c r="U326" i="1"/>
  <c r="U202" i="1"/>
  <c r="T38" i="1"/>
  <c r="U277" i="1"/>
  <c r="U365" i="1"/>
  <c r="T424" i="1"/>
  <c r="T442" i="1"/>
  <c r="U125" i="1"/>
  <c r="T290" i="1"/>
  <c r="U212" i="1"/>
  <c r="U437" i="1"/>
  <c r="T316" i="1"/>
  <c r="T250" i="1"/>
  <c r="T286" i="1"/>
  <c r="U428" i="1"/>
  <c r="U188" i="1"/>
  <c r="U46" i="1"/>
  <c r="T166" i="1"/>
  <c r="T319" i="1"/>
  <c r="U173" i="1"/>
  <c r="T23" i="1"/>
  <c r="AE191" i="1"/>
  <c r="AF178" i="1"/>
  <c r="AF289" i="1"/>
  <c r="AE292" i="1"/>
  <c r="AF412" i="1"/>
  <c r="AE422" i="1"/>
  <c r="AF436" i="1"/>
  <c r="AE323" i="1"/>
  <c r="AF323" i="1"/>
  <c r="AE275" i="1"/>
  <c r="AF275" i="1"/>
  <c r="AE245" i="1"/>
  <c r="AF245" i="1"/>
  <c r="AE211" i="1"/>
  <c r="AF211" i="1"/>
  <c r="AE394" i="1"/>
  <c r="AF394" i="1"/>
  <c r="AE338" i="1"/>
  <c r="AF338" i="1"/>
  <c r="AE302" i="1"/>
  <c r="AF302" i="1"/>
  <c r="T196" i="1"/>
  <c r="U415" i="1"/>
  <c r="T140" i="1"/>
  <c r="T170" i="1"/>
  <c r="U361" i="1"/>
  <c r="T248" i="1"/>
  <c r="T398" i="1"/>
  <c r="T271" i="1"/>
  <c r="T347" i="1"/>
  <c r="T334" i="1"/>
  <c r="T20" i="1"/>
  <c r="U20" i="1"/>
  <c r="T28" i="1"/>
  <c r="U28" i="1"/>
  <c r="U61" i="1"/>
  <c r="T61" i="1"/>
  <c r="U175" i="1"/>
  <c r="T175" i="1"/>
  <c r="AE206" i="1"/>
  <c r="AF206" i="1"/>
  <c r="T190" i="1"/>
  <c r="U190" i="1"/>
  <c r="AF173" i="1"/>
  <c r="AE173" i="1"/>
  <c r="AE362" i="1"/>
  <c r="AE427" i="1"/>
  <c r="AF427" i="1"/>
  <c r="AF425" i="1"/>
  <c r="AE425" i="1"/>
  <c r="S471" i="1"/>
  <c r="T471" i="1" s="1"/>
  <c r="AD471" i="1"/>
  <c r="AE471" i="1" s="1"/>
  <c r="Y471" i="1"/>
  <c r="AE113" i="1"/>
  <c r="AF115" i="1"/>
  <c r="AE413" i="1"/>
  <c r="AE428" i="1"/>
  <c r="AF400" i="1"/>
  <c r="AG468" i="1"/>
  <c r="AA471" i="1"/>
  <c r="S418" i="1"/>
  <c r="T418" i="1" s="1"/>
  <c r="AD418" i="1"/>
  <c r="AF418" i="1" s="1"/>
  <c r="Y430" i="1"/>
  <c r="Z430" i="1"/>
  <c r="S454" i="1"/>
  <c r="U454" i="1" s="1"/>
  <c r="AD454" i="1"/>
  <c r="AF454" i="1" s="1"/>
  <c r="Y455" i="1"/>
  <c r="AE455" i="1"/>
  <c r="Z455" i="1"/>
  <c r="AF455" i="1"/>
  <c r="AE440" i="1"/>
  <c r="AF401" i="1"/>
  <c r="AE404" i="1"/>
  <c r="AE466" i="1"/>
  <c r="AE431" i="1"/>
  <c r="Z418" i="1"/>
  <c r="Y418" i="1"/>
  <c r="S430" i="1"/>
  <c r="T430" i="1" s="1"/>
  <c r="AD430" i="1"/>
  <c r="AE430" i="1" s="1"/>
  <c r="Z454" i="1"/>
  <c r="Y454" i="1"/>
  <c r="Y443" i="1"/>
  <c r="S443" i="1"/>
  <c r="U443" i="1" s="1"/>
  <c r="AD443" i="1"/>
  <c r="AF443" i="1" s="1"/>
  <c r="Y284" i="1"/>
  <c r="Y355" i="1"/>
  <c r="AE355" i="1"/>
  <c r="Y229" i="1"/>
  <c r="AE229" i="1"/>
  <c r="Z217" i="1"/>
  <c r="Z380" i="1"/>
  <c r="S296" i="1"/>
  <c r="U296" i="1" s="1"/>
  <c r="AD296" i="1"/>
  <c r="AF296" i="1" s="1"/>
  <c r="Z218" i="1"/>
  <c r="Z304" i="1"/>
  <c r="Z268" i="1"/>
  <c r="Y296" i="1"/>
  <c r="S304" i="1"/>
  <c r="T304" i="1" s="1"/>
  <c r="AD304" i="1"/>
  <c r="AE304" i="1" s="1"/>
  <c r="S268" i="1"/>
  <c r="T268" i="1" s="1"/>
  <c r="AD268" i="1"/>
  <c r="AE268" i="1" s="1"/>
  <c r="Y367" i="1"/>
  <c r="AE367" i="1"/>
  <c r="Z280" i="1"/>
  <c r="AF280" i="1"/>
  <c r="Z368" i="1"/>
  <c r="S253" i="1"/>
  <c r="T253" i="1" s="1"/>
  <c r="AD253" i="1"/>
  <c r="AE253" i="1" s="1"/>
  <c r="S368" i="1"/>
  <c r="T368" i="1" s="1"/>
  <c r="AD368" i="1"/>
  <c r="AE368" i="1" s="1"/>
  <c r="AE257" i="1"/>
  <c r="AE331" i="1"/>
  <c r="AF328" i="1"/>
  <c r="AE265" i="1"/>
  <c r="AE353" i="1"/>
  <c r="AF397" i="1"/>
  <c r="AE247" i="1"/>
  <c r="AE301" i="1"/>
  <c r="AF395" i="1"/>
  <c r="AE341" i="1"/>
  <c r="AE379" i="1"/>
  <c r="AF335" i="1"/>
  <c r="AF287" i="1"/>
  <c r="AF290" i="1"/>
  <c r="AF266" i="1"/>
  <c r="AE271" i="1"/>
  <c r="AE376" i="1"/>
  <c r="AE334" i="1"/>
  <c r="AE256" i="1"/>
  <c r="T91" i="1"/>
  <c r="T29" i="1"/>
  <c r="T104" i="1"/>
  <c r="U40" i="1"/>
  <c r="U25" i="1"/>
  <c r="U34" i="1"/>
  <c r="S311" i="1"/>
  <c r="AD311" i="1"/>
  <c r="Y359" i="1"/>
  <c r="S380" i="1"/>
  <c r="T380" i="1" s="1"/>
  <c r="AD380" i="1"/>
  <c r="AE380" i="1" s="1"/>
  <c r="S218" i="1"/>
  <c r="T218" i="1" s="1"/>
  <c r="AD218" i="1"/>
  <c r="AE218" i="1" s="1"/>
  <c r="Z355" i="1"/>
  <c r="AF355" i="1"/>
  <c r="Y230" i="1"/>
  <c r="Z229" i="1"/>
  <c r="AF229" i="1"/>
  <c r="Y356" i="1"/>
  <c r="AE356" i="1"/>
  <c r="S230" i="1"/>
  <c r="U230" i="1" s="1"/>
  <c r="AD230" i="1"/>
  <c r="AF230" i="1" s="1"/>
  <c r="Z356" i="1"/>
  <c r="AF356" i="1"/>
  <c r="S217" i="1"/>
  <c r="T217" i="1" s="1"/>
  <c r="AD217" i="1"/>
  <c r="AE217" i="1" s="1"/>
  <c r="S343" i="1"/>
  <c r="U343" i="1" s="1"/>
  <c r="AD343" i="1"/>
  <c r="AF343" i="1" s="1"/>
  <c r="Y343" i="1"/>
  <c r="Y280" i="1"/>
  <c r="AE280" i="1"/>
  <c r="S269" i="1"/>
  <c r="T269" i="1" s="1"/>
  <c r="AD269" i="1"/>
  <c r="Z253" i="1"/>
  <c r="AF35" i="1"/>
  <c r="AE200" i="1"/>
  <c r="AF185" i="1"/>
  <c r="AF182" i="1"/>
  <c r="AF121" i="1"/>
  <c r="S119" i="1"/>
  <c r="U119" i="1" s="1"/>
  <c r="AD119" i="1"/>
  <c r="AF119" i="1" s="1"/>
  <c r="Y119" i="1"/>
  <c r="Y145" i="1"/>
  <c r="Y133" i="1"/>
  <c r="S157" i="1"/>
  <c r="U157" i="1" s="1"/>
  <c r="AD157" i="1"/>
  <c r="AF157" i="1" s="1"/>
  <c r="S143" i="1"/>
  <c r="T143" i="1" s="1"/>
  <c r="AD143" i="1"/>
  <c r="AF143" i="1" s="1"/>
  <c r="Y154" i="1"/>
  <c r="AE154" i="1"/>
  <c r="S131" i="1"/>
  <c r="U131" i="1" s="1"/>
  <c r="AD131" i="1"/>
  <c r="AE131" i="1" s="1"/>
  <c r="Z131" i="1"/>
  <c r="Z155" i="1"/>
  <c r="Z193" i="1"/>
  <c r="AF193" i="1"/>
  <c r="Z194" i="1"/>
  <c r="AF194" i="1"/>
  <c r="S205" i="1"/>
  <c r="T205" i="1" s="1"/>
  <c r="AD205" i="1"/>
  <c r="AE205" i="1" s="1"/>
  <c r="S130" i="1"/>
  <c r="T130" i="1" s="1"/>
  <c r="AD130" i="1"/>
  <c r="AE130" i="1" s="1"/>
  <c r="AF151" i="1"/>
  <c r="AE199" i="1"/>
  <c r="AF202" i="1"/>
  <c r="AF166" i="1"/>
  <c r="AE125" i="1"/>
  <c r="AE139" i="1"/>
  <c r="AF167" i="1"/>
  <c r="AE118" i="1"/>
  <c r="AE127" i="1"/>
  <c r="AE176" i="1"/>
  <c r="Z119" i="1"/>
  <c r="Z145" i="1"/>
  <c r="S145" i="1"/>
  <c r="U145" i="1" s="1"/>
  <c r="AD145" i="1"/>
  <c r="AF145" i="1" s="1"/>
  <c r="Y157" i="1"/>
  <c r="Y193" i="1"/>
  <c r="AE193" i="1"/>
  <c r="S155" i="1"/>
  <c r="T155" i="1" s="1"/>
  <c r="AD155" i="1"/>
  <c r="AE155" i="1" s="1"/>
  <c r="Z130" i="1"/>
  <c r="Z205" i="1"/>
  <c r="Y143" i="1"/>
  <c r="Z154" i="1"/>
  <c r="AF154" i="1"/>
  <c r="Y194" i="1"/>
  <c r="AE194" i="1"/>
  <c r="AF23" i="1"/>
  <c r="AF34" i="1"/>
  <c r="AF31" i="1"/>
  <c r="AE92" i="1"/>
  <c r="Y68" i="1"/>
  <c r="S68" i="1"/>
  <c r="U68" i="1" s="1"/>
  <c r="AD68" i="1"/>
  <c r="AE68" i="1" s="1"/>
  <c r="Z80" i="1"/>
  <c r="S80" i="1"/>
  <c r="U80" i="1" s="1"/>
  <c r="AD80" i="1"/>
  <c r="AF80" i="1" s="1"/>
  <c r="Y70" i="1"/>
  <c r="Y67" i="1"/>
  <c r="Y79" i="1"/>
  <c r="AE79" i="1"/>
  <c r="Z79" i="1"/>
  <c r="AF79" i="1"/>
  <c r="AF103" i="1"/>
  <c r="AF110" i="1"/>
  <c r="AE76" i="1"/>
  <c r="AE109" i="1"/>
  <c r="AE106" i="1"/>
  <c r="Z68" i="1"/>
  <c r="Y80" i="1"/>
  <c r="S70" i="1"/>
  <c r="T70" i="1" s="1"/>
  <c r="AD70" i="1"/>
  <c r="AE70" i="1" s="1"/>
  <c r="Z70" i="1"/>
  <c r="S67" i="1"/>
  <c r="U67" i="1" s="1"/>
  <c r="AD67" i="1"/>
  <c r="AF67" i="1" s="1"/>
  <c r="S58" i="1"/>
  <c r="U58" i="1" s="1"/>
  <c r="AD58" i="1"/>
  <c r="AE58" i="1" s="1"/>
  <c r="S44" i="1"/>
  <c r="T44" i="1" s="1"/>
  <c r="AD44" i="1"/>
  <c r="AF44" i="1" s="1"/>
  <c r="AE61" i="1"/>
  <c r="AE46" i="1"/>
  <c r="Y58" i="1"/>
  <c r="Z58" i="1"/>
  <c r="Z44" i="1"/>
  <c r="Y44" i="1"/>
  <c r="Z56" i="1"/>
  <c r="S56" i="1"/>
  <c r="T56" i="1" s="1"/>
  <c r="AD56" i="1"/>
  <c r="AE56" i="1" s="1"/>
  <c r="AF20" i="1"/>
  <c r="AF38" i="1"/>
  <c r="AE32" i="1"/>
  <c r="AF29" i="1"/>
  <c r="AF22" i="1"/>
  <c r="T194" i="1"/>
  <c r="U193" i="1"/>
  <c r="U194" i="1"/>
  <c r="U79" i="1"/>
  <c r="U154" i="1"/>
  <c r="T79" i="1"/>
  <c r="T280" i="1"/>
  <c r="T356" i="1"/>
  <c r="T367" i="1"/>
  <c r="U229" i="1"/>
  <c r="U355" i="1"/>
  <c r="U455" i="1"/>
  <c r="T455" i="1"/>
  <c r="U356" i="1"/>
  <c r="T193" i="1"/>
  <c r="U280" i="1"/>
  <c r="T154" i="1"/>
  <c r="T355" i="1"/>
  <c r="T229" i="1"/>
  <c r="R133" i="1"/>
  <c r="Q311" i="1"/>
  <c r="R359" i="1"/>
  <c r="P311" i="1"/>
  <c r="Q359" i="1"/>
  <c r="P83" i="1"/>
  <c r="R83" i="1"/>
  <c r="Q83" i="1"/>
  <c r="Q308" i="1"/>
  <c r="P308" i="1"/>
  <c r="R308" i="1"/>
  <c r="P448" i="1" a="1"/>
  <c r="R448" i="1" s="1"/>
  <c r="P236" i="1" a="1"/>
  <c r="R236" i="1" s="1"/>
  <c r="P461" i="1" a="1"/>
  <c r="P461" i="1" s="1"/>
  <c r="P374" i="1" a="1"/>
  <c r="R374" i="1" s="1"/>
  <c r="P224" i="1" a="1"/>
  <c r="R224" i="1" s="1"/>
  <c r="Q284" i="1"/>
  <c r="R382" i="1"/>
  <c r="P382" i="1"/>
  <c r="Q382" i="1"/>
  <c r="R220" i="1"/>
  <c r="Q220" i="1"/>
  <c r="P220" i="1"/>
  <c r="R307" i="1"/>
  <c r="P307" i="1"/>
  <c r="Q307" i="1"/>
  <c r="R433" i="1"/>
  <c r="Q433" i="1"/>
  <c r="P433" i="1"/>
  <c r="Q146" i="1"/>
  <c r="R146" i="1"/>
  <c r="P146" i="1"/>
  <c r="Q283" i="1"/>
  <c r="R283" i="1"/>
  <c r="P283" i="1"/>
  <c r="P148" i="1"/>
  <c r="Q148" i="1"/>
  <c r="R148" i="1"/>
  <c r="R370" i="1"/>
  <c r="Q370" i="1"/>
  <c r="P370" i="1"/>
  <c r="P160" i="1" a="1"/>
  <c r="R449" i="1"/>
  <c r="P449" i="1"/>
  <c r="Q449" i="1"/>
  <c r="P386" i="1" a="1"/>
  <c r="R299" i="1"/>
  <c r="Q299" i="1"/>
  <c r="P299" i="1"/>
  <c r="Q458" i="1"/>
  <c r="P458" i="1"/>
  <c r="R458" i="1"/>
  <c r="P161" i="1" a="1"/>
  <c r="R358" i="1"/>
  <c r="P358" i="1"/>
  <c r="Q358" i="1"/>
  <c r="P74" i="1" a="1"/>
  <c r="K89" i="1"/>
  <c r="P314" i="1" a="1"/>
  <c r="L464" i="1"/>
  <c r="P221" i="1"/>
  <c r="R221" i="1"/>
  <c r="Q221" i="1"/>
  <c r="P235" i="1" a="1"/>
  <c r="L389" i="1"/>
  <c r="P298" i="1" a="1"/>
  <c r="K313" i="1"/>
  <c r="P223" i="1" a="1"/>
  <c r="R208" i="1"/>
  <c r="Q208" i="1"/>
  <c r="P208" i="1"/>
  <c r="L313" i="1"/>
  <c r="P385" i="1" a="1"/>
  <c r="L163" i="1"/>
  <c r="P149" i="1" a="1"/>
  <c r="K164" i="1"/>
  <c r="Q85" i="1"/>
  <c r="R85" i="1"/>
  <c r="P85" i="1"/>
  <c r="Q383" i="1"/>
  <c r="P383" i="1"/>
  <c r="R383" i="1"/>
  <c r="R457" i="1"/>
  <c r="Q457" i="1"/>
  <c r="P457" i="1"/>
  <c r="L388" i="1"/>
  <c r="P88" i="1" a="1"/>
  <c r="P73" i="1"/>
  <c r="R73" i="1"/>
  <c r="Q73" i="1"/>
  <c r="Q209" i="1"/>
  <c r="P209" i="1"/>
  <c r="R209" i="1"/>
  <c r="K463" i="1"/>
  <c r="Q82" i="1"/>
  <c r="P82" i="1"/>
  <c r="R82" i="1"/>
  <c r="R233" i="1"/>
  <c r="Q233" i="1"/>
  <c r="P233" i="1"/>
  <c r="L89" i="1"/>
  <c r="L238" i="1"/>
  <c r="P373" i="1" a="1"/>
  <c r="K388" i="1"/>
  <c r="P310" i="1" a="1"/>
  <c r="P295" i="1"/>
  <c r="Q295" i="1"/>
  <c r="R295" i="1"/>
  <c r="R59" i="1"/>
  <c r="P59" i="1"/>
  <c r="Q59" i="1"/>
  <c r="P434" i="1"/>
  <c r="Q434" i="1"/>
  <c r="R434" i="1"/>
  <c r="P464" i="1" a="1"/>
  <c r="L463" i="1"/>
  <c r="K238" i="1"/>
  <c r="L164" i="1"/>
  <c r="Q134" i="1"/>
  <c r="R134" i="1"/>
  <c r="P134" i="1"/>
  <c r="P460" i="1" a="1"/>
  <c r="P445" i="1"/>
  <c r="Q445" i="1"/>
  <c r="R445" i="1"/>
  <c r="P389" i="1" a="1"/>
  <c r="P86" i="1" a="1"/>
  <c r="R71" i="1"/>
  <c r="P71" i="1"/>
  <c r="Q71" i="1"/>
  <c r="P232" i="1"/>
  <c r="R232" i="1"/>
  <c r="Q232" i="1"/>
  <c r="Q158" i="1"/>
  <c r="R158" i="1"/>
  <c r="P158" i="1"/>
  <c r="L239" i="1"/>
  <c r="P239" i="1" a="1"/>
  <c r="Q371" i="1"/>
  <c r="R371" i="1"/>
  <c r="P371" i="1"/>
  <c r="R446" i="1"/>
  <c r="Q446" i="1"/>
  <c r="P446" i="1"/>
  <c r="K474" i="1"/>
  <c r="R472" i="1"/>
  <c r="AD472" i="1" s="1"/>
  <c r="P472" i="1"/>
  <c r="Q472" i="1"/>
  <c r="L474" i="1"/>
  <c r="J473" i="1"/>
  <c r="P473" i="1" s="1" a="1"/>
  <c r="I475" i="1"/>
  <c r="U452" i="4" l="1"/>
  <c r="AE416" i="4"/>
  <c r="AE173" i="4"/>
  <c r="AE277" i="4"/>
  <c r="T455" i="4"/>
  <c r="T94" i="4"/>
  <c r="AE127" i="4"/>
  <c r="AE274" i="4"/>
  <c r="AF428" i="4"/>
  <c r="AF407" i="4"/>
  <c r="AF379" i="4"/>
  <c r="AF199" i="4"/>
  <c r="Q389" i="4"/>
  <c r="R313" i="4"/>
  <c r="P313" i="4"/>
  <c r="T437" i="4"/>
  <c r="U437" i="4"/>
  <c r="T137" i="4"/>
  <c r="U137" i="4"/>
  <c r="T113" i="4"/>
  <c r="U113" i="4"/>
  <c r="T286" i="4"/>
  <c r="U286" i="4"/>
  <c r="U52" i="4"/>
  <c r="T52" i="4"/>
  <c r="T16" i="4"/>
  <c r="U16" i="4"/>
  <c r="T301" i="4"/>
  <c r="U301" i="4"/>
  <c r="T404" i="4"/>
  <c r="U404" i="4"/>
  <c r="T211" i="4"/>
  <c r="U211" i="4"/>
  <c r="T440" i="4"/>
  <c r="U440" i="4"/>
  <c r="AF55" i="4"/>
  <c r="AE55" i="4"/>
  <c r="AF296" i="4"/>
  <c r="AE296" i="4"/>
  <c r="U49" i="4"/>
  <c r="T49" i="4"/>
  <c r="AF109" i="4"/>
  <c r="AE109" i="4"/>
  <c r="AF124" i="4"/>
  <c r="AE124" i="4"/>
  <c r="U424" i="4"/>
  <c r="T424" i="4"/>
  <c r="U248" i="4"/>
  <c r="T248" i="4"/>
  <c r="U415" i="4"/>
  <c r="T415" i="4"/>
  <c r="U167" i="4"/>
  <c r="T167" i="4"/>
  <c r="AF61" i="4"/>
  <c r="AE61" i="4"/>
  <c r="U421" i="4"/>
  <c r="T421" i="4"/>
  <c r="AF197" i="4"/>
  <c r="AE197" i="4"/>
  <c r="AF350" i="4"/>
  <c r="AE350" i="4"/>
  <c r="U266" i="4"/>
  <c r="T266" i="4"/>
  <c r="U335" i="4"/>
  <c r="T335" i="4"/>
  <c r="U451" i="4"/>
  <c r="T451" i="4"/>
  <c r="AF106" i="4"/>
  <c r="AE106" i="4"/>
  <c r="U406" i="4"/>
  <c r="T406" i="4"/>
  <c r="U64" i="4"/>
  <c r="T64" i="4"/>
  <c r="U97" i="4"/>
  <c r="T97" i="4"/>
  <c r="U76" i="4"/>
  <c r="T76" i="4"/>
  <c r="U302" i="4"/>
  <c r="T302" i="4"/>
  <c r="U37" i="4"/>
  <c r="T37" i="4"/>
  <c r="U46" i="4"/>
  <c r="T46" i="4"/>
  <c r="U139" i="4"/>
  <c r="T139" i="4"/>
  <c r="U362" i="4"/>
  <c r="T362" i="4"/>
  <c r="AF290" i="4"/>
  <c r="AE290" i="4"/>
  <c r="AF395" i="4"/>
  <c r="AE395" i="4"/>
  <c r="AF224" i="4"/>
  <c r="AE224" i="4"/>
  <c r="U418" i="4"/>
  <c r="T418" i="4"/>
  <c r="T295" i="4"/>
  <c r="U295" i="4"/>
  <c r="U145" i="4"/>
  <c r="T145" i="4"/>
  <c r="U385" i="4"/>
  <c r="AE427" i="4"/>
  <c r="T28" i="4"/>
  <c r="T185" i="4"/>
  <c r="AE392" i="4"/>
  <c r="AE259" i="4"/>
  <c r="T121" i="4"/>
  <c r="AE316" i="4"/>
  <c r="AE329" i="4"/>
  <c r="AE380" i="4"/>
  <c r="AE275" i="4"/>
  <c r="AE289" i="4"/>
  <c r="T154" i="4"/>
  <c r="AE170" i="4"/>
  <c r="AE38" i="4"/>
  <c r="AE122" i="4"/>
  <c r="AE214" i="4"/>
  <c r="AE338" i="4"/>
  <c r="AE35" i="4"/>
  <c r="T257" i="4"/>
  <c r="AE322" i="4"/>
  <c r="T409" i="4"/>
  <c r="T401" i="4"/>
  <c r="T439" i="4"/>
  <c r="T188" i="4"/>
  <c r="AF134" i="4"/>
  <c r="AE233" i="4"/>
  <c r="U83" i="4"/>
  <c r="U181" i="4"/>
  <c r="AF328" i="4"/>
  <c r="U190" i="4"/>
  <c r="AF41" i="4"/>
  <c r="U23" i="4"/>
  <c r="AF364" i="4"/>
  <c r="AF319" i="4"/>
  <c r="AF271" i="4"/>
  <c r="AF376" i="4"/>
  <c r="U62" i="4"/>
  <c r="U20" i="4"/>
  <c r="U50" i="4"/>
  <c r="AF325" i="4"/>
  <c r="AE446" i="4"/>
  <c r="T433" i="4"/>
  <c r="AF67" i="4"/>
  <c r="AF22" i="4"/>
  <c r="AF191" i="4"/>
  <c r="AF317" i="4"/>
  <c r="AF353" i="4"/>
  <c r="AF263" i="4"/>
  <c r="AF115" i="4"/>
  <c r="AF166" i="4"/>
  <c r="AF40" i="4"/>
  <c r="AF278" i="4"/>
  <c r="AF245" i="4"/>
  <c r="AF287" i="4"/>
  <c r="AF365" i="4"/>
  <c r="AF347" i="4"/>
  <c r="AF461" i="4"/>
  <c r="AF209" i="4"/>
  <c r="AF448" i="4"/>
  <c r="AG466" i="4"/>
  <c r="AF323" i="4"/>
  <c r="AF203" i="4"/>
  <c r="AF241" i="4"/>
  <c r="AF34" i="4"/>
  <c r="AF151" i="4"/>
  <c r="AF256" i="4"/>
  <c r="AF103" i="4"/>
  <c r="AF398" i="4"/>
  <c r="AF155" i="4"/>
  <c r="AF230" i="4"/>
  <c r="AF412" i="4"/>
  <c r="AF251" i="4"/>
  <c r="AF227" i="4"/>
  <c r="AF320" i="4"/>
  <c r="AF25" i="4"/>
  <c r="Y86" i="4"/>
  <c r="Z86" i="4"/>
  <c r="S473" i="4"/>
  <c r="AD473" i="4"/>
  <c r="U299" i="4"/>
  <c r="AF299" i="4"/>
  <c r="U254" i="4"/>
  <c r="AF254" i="4"/>
  <c r="U79" i="4"/>
  <c r="AF79" i="4"/>
  <c r="U179" i="4"/>
  <c r="AF179" i="4"/>
  <c r="U31" i="4"/>
  <c r="AF31" i="4"/>
  <c r="U341" i="4"/>
  <c r="AF341" i="4"/>
  <c r="U112" i="4"/>
  <c r="AF112" i="4"/>
  <c r="U176" i="4"/>
  <c r="AF176" i="4"/>
  <c r="U256" i="4"/>
  <c r="U182" i="4"/>
  <c r="AF182" i="4"/>
  <c r="U215" i="4"/>
  <c r="AF215" i="4"/>
  <c r="U377" i="4"/>
  <c r="AF377" i="4"/>
  <c r="U200" i="4"/>
  <c r="AF200" i="4"/>
  <c r="U100" i="4"/>
  <c r="AF100" i="4"/>
  <c r="Y223" i="4"/>
  <c r="Z223" i="4"/>
  <c r="U221" i="4"/>
  <c r="AF221" i="4"/>
  <c r="U308" i="4"/>
  <c r="AF308" i="4"/>
  <c r="U212" i="4"/>
  <c r="AF212" i="4"/>
  <c r="U242" i="4"/>
  <c r="AF242" i="4"/>
  <c r="U19" i="4"/>
  <c r="AF19" i="4"/>
  <c r="U391" i="4"/>
  <c r="AF391" i="4"/>
  <c r="U436" i="4"/>
  <c r="AF436" i="4"/>
  <c r="Z236" i="4"/>
  <c r="AD236" i="4"/>
  <c r="AF236" i="4" s="1"/>
  <c r="S236" i="4"/>
  <c r="U236" i="4" s="1"/>
  <c r="S235" i="4"/>
  <c r="AD235" i="4"/>
  <c r="J475" i="4"/>
  <c r="G477" i="4"/>
  <c r="M475" i="4"/>
  <c r="P475" i="4" s="1" a="1"/>
  <c r="Y449" i="4"/>
  <c r="Z449" i="4"/>
  <c r="Y161" i="4"/>
  <c r="Y160" i="4"/>
  <c r="Z160" i="4"/>
  <c r="S149" i="4"/>
  <c r="AD149" i="4"/>
  <c r="E477" i="4"/>
  <c r="Z73" i="4"/>
  <c r="AD73" i="4"/>
  <c r="AF73" i="4" s="1"/>
  <c r="S73" i="4"/>
  <c r="U73" i="4" s="1"/>
  <c r="Y386" i="4"/>
  <c r="AF310" i="4"/>
  <c r="Y85" i="4"/>
  <c r="Z374" i="4"/>
  <c r="AD374" i="4"/>
  <c r="AF374" i="4" s="1"/>
  <c r="S374" i="4"/>
  <c r="U374" i="4" s="1"/>
  <c r="S460" i="4"/>
  <c r="AD460" i="4"/>
  <c r="U431" i="4"/>
  <c r="AE431" i="4"/>
  <c r="T67" i="4"/>
  <c r="AF304" i="4"/>
  <c r="T466" i="4"/>
  <c r="AF349" i="4"/>
  <c r="U29" i="4"/>
  <c r="AE29" i="4"/>
  <c r="T22" i="4"/>
  <c r="AF340" i="4"/>
  <c r="T323" i="4"/>
  <c r="T191" i="4"/>
  <c r="T203" i="4"/>
  <c r="U184" i="4"/>
  <c r="AE184" i="4"/>
  <c r="T317" i="4"/>
  <c r="AF104" i="4"/>
  <c r="AF116" i="4"/>
  <c r="U110" i="4"/>
  <c r="AE110" i="4"/>
  <c r="T241" i="4"/>
  <c r="T353" i="4"/>
  <c r="AF80" i="4"/>
  <c r="U425" i="4"/>
  <c r="AE425" i="4"/>
  <c r="U226" i="4"/>
  <c r="AE226" i="4"/>
  <c r="U107" i="4"/>
  <c r="AE107" i="4"/>
  <c r="U394" i="4"/>
  <c r="AE394" i="4"/>
  <c r="T34" i="4"/>
  <c r="AF331" i="4"/>
  <c r="AF77" i="4"/>
  <c r="T263" i="4"/>
  <c r="U26" i="4"/>
  <c r="AE26" i="4"/>
  <c r="T151" i="4"/>
  <c r="U422" i="4"/>
  <c r="AE422" i="4"/>
  <c r="U196" i="4"/>
  <c r="AE196" i="4"/>
  <c r="AF410" i="4"/>
  <c r="U247" i="4"/>
  <c r="AE247" i="4"/>
  <c r="U175" i="4"/>
  <c r="AE175" i="4"/>
  <c r="S373" i="4"/>
  <c r="AD373" i="4"/>
  <c r="Q89" i="4"/>
  <c r="R89" i="4"/>
  <c r="P89" i="4"/>
  <c r="U71" i="4"/>
  <c r="AE71" i="4"/>
  <c r="S298" i="4"/>
  <c r="AD298" i="4"/>
  <c r="U358" i="4"/>
  <c r="AE358" i="4"/>
  <c r="AF307" i="4"/>
  <c r="AF208" i="4"/>
  <c r="U382" i="4"/>
  <c r="AE382" i="4"/>
  <c r="AF355" i="4"/>
  <c r="U403" i="4"/>
  <c r="AE403" i="4"/>
  <c r="U397" i="4"/>
  <c r="AE397" i="4"/>
  <c r="AF128" i="4"/>
  <c r="AF265" i="4"/>
  <c r="U98" i="4"/>
  <c r="AE98" i="4"/>
  <c r="AF334" i="4"/>
  <c r="U229" i="4"/>
  <c r="AE229" i="4"/>
  <c r="U202" i="4"/>
  <c r="AE202" i="4"/>
  <c r="AF337" i="4"/>
  <c r="AF53" i="4"/>
  <c r="U346" i="4"/>
  <c r="AE346" i="4"/>
  <c r="U47" i="4"/>
  <c r="AE47" i="4"/>
  <c r="U262" i="4"/>
  <c r="AE262" i="4"/>
  <c r="U152" i="4"/>
  <c r="AE152" i="4"/>
  <c r="U413" i="4"/>
  <c r="AE413" i="4"/>
  <c r="U125" i="4"/>
  <c r="AE125" i="4"/>
  <c r="U65" i="4"/>
  <c r="AE65" i="4"/>
  <c r="AF92" i="4"/>
  <c r="AF169" i="4"/>
  <c r="AF250" i="4"/>
  <c r="U400" i="4"/>
  <c r="AE400" i="4"/>
  <c r="U101" i="4"/>
  <c r="AE101" i="4"/>
  <c r="T461" i="4"/>
  <c r="AF74" i="4"/>
  <c r="Z311" i="4"/>
  <c r="AD311" i="4"/>
  <c r="AF311" i="4" s="1"/>
  <c r="S311" i="4"/>
  <c r="U311" i="4" s="1"/>
  <c r="Y148" i="4"/>
  <c r="R464" i="4"/>
  <c r="P464" i="4"/>
  <c r="Q464" i="4"/>
  <c r="U283" i="4"/>
  <c r="AE283" i="4"/>
  <c r="AF59" i="4"/>
  <c r="R164" i="4"/>
  <c r="P164" i="4"/>
  <c r="Q164" i="4"/>
  <c r="U220" i="4"/>
  <c r="AE220" i="4"/>
  <c r="U157" i="4"/>
  <c r="AE157" i="4"/>
  <c r="AF434" i="4"/>
  <c r="R239" i="4"/>
  <c r="P239" i="4"/>
  <c r="Q239" i="4"/>
  <c r="Y388" i="4"/>
  <c r="Z388" i="4"/>
  <c r="Y314" i="4"/>
  <c r="Q463" i="4"/>
  <c r="R463" i="4"/>
  <c r="P463" i="4"/>
  <c r="Y389" i="4"/>
  <c r="Q474" i="4"/>
  <c r="R474" i="4"/>
  <c r="P474" i="4"/>
  <c r="S313" i="4"/>
  <c r="AD313" i="4"/>
  <c r="U448" i="4"/>
  <c r="S86" i="4"/>
  <c r="T86" i="4" s="1"/>
  <c r="AD86" i="4"/>
  <c r="AE86" i="4" s="1"/>
  <c r="AE473" i="4"/>
  <c r="Y473" i="4"/>
  <c r="T473" i="4"/>
  <c r="AA473" i="4"/>
  <c r="V473" i="4"/>
  <c r="AG473" i="4"/>
  <c r="S223" i="4"/>
  <c r="T223" i="4" s="1"/>
  <c r="AD223" i="4"/>
  <c r="AF223" i="4" s="1"/>
  <c r="U103" i="4"/>
  <c r="U115" i="4"/>
  <c r="U398" i="4"/>
  <c r="U166" i="4"/>
  <c r="U155" i="4"/>
  <c r="U40" i="4"/>
  <c r="U230" i="4"/>
  <c r="U278" i="4"/>
  <c r="U412" i="4"/>
  <c r="U245" i="4"/>
  <c r="U251" i="4"/>
  <c r="U287" i="4"/>
  <c r="U227" i="4"/>
  <c r="U365" i="4"/>
  <c r="U320" i="4"/>
  <c r="U347" i="4"/>
  <c r="U25" i="4"/>
  <c r="Y236" i="4"/>
  <c r="T236" i="4"/>
  <c r="AE236" i="4"/>
  <c r="AE235" i="4"/>
  <c r="Y235" i="4"/>
  <c r="T235" i="4"/>
  <c r="Z235" i="4"/>
  <c r="U235" i="4"/>
  <c r="AF235" i="4"/>
  <c r="S449" i="4"/>
  <c r="T449" i="4" s="1"/>
  <c r="AD449" i="4"/>
  <c r="AF449" i="4" s="1"/>
  <c r="Z161" i="4"/>
  <c r="AD161" i="4"/>
  <c r="AE161" i="4" s="1"/>
  <c r="S161" i="4"/>
  <c r="T161" i="4" s="1"/>
  <c r="S160" i="4"/>
  <c r="T160" i="4" s="1"/>
  <c r="AD160" i="4"/>
  <c r="AE160" i="4" s="1"/>
  <c r="AE149" i="4"/>
  <c r="Y149" i="4"/>
  <c r="T149" i="4"/>
  <c r="Z149" i="4"/>
  <c r="U149" i="4"/>
  <c r="AF149" i="4"/>
  <c r="N477" i="4"/>
  <c r="K477" i="4"/>
  <c r="I477" i="4"/>
  <c r="U209" i="4"/>
  <c r="Y73" i="4"/>
  <c r="T73" i="4"/>
  <c r="AE73" i="4"/>
  <c r="Z386" i="4"/>
  <c r="AD386" i="4"/>
  <c r="AE386" i="4" s="1"/>
  <c r="S386" i="4"/>
  <c r="T386" i="4" s="1"/>
  <c r="U310" i="4"/>
  <c r="Z85" i="4"/>
  <c r="AD85" i="4"/>
  <c r="AE85" i="4" s="1"/>
  <c r="S85" i="4"/>
  <c r="T85" i="4" s="1"/>
  <c r="Y374" i="4"/>
  <c r="T374" i="4"/>
  <c r="AE374" i="4"/>
  <c r="AE460" i="4"/>
  <c r="Y460" i="4"/>
  <c r="T460" i="4"/>
  <c r="Z460" i="4"/>
  <c r="U460" i="4"/>
  <c r="AF460" i="4"/>
  <c r="U304" i="4"/>
  <c r="U349" i="4"/>
  <c r="U340" i="4"/>
  <c r="U104" i="4"/>
  <c r="U116" i="4"/>
  <c r="U80" i="4"/>
  <c r="U331" i="4"/>
  <c r="U77" i="4"/>
  <c r="U410" i="4"/>
  <c r="AE373" i="4"/>
  <c r="Y373" i="4"/>
  <c r="T373" i="4"/>
  <c r="Z373" i="4"/>
  <c r="U373" i="4"/>
  <c r="AF373" i="4"/>
  <c r="Q163" i="4"/>
  <c r="R163" i="4"/>
  <c r="P163" i="4"/>
  <c r="AE298" i="4"/>
  <c r="Y298" i="4"/>
  <c r="T298" i="4"/>
  <c r="Z298" i="4"/>
  <c r="U298" i="4"/>
  <c r="AF298" i="4"/>
  <c r="U307" i="4"/>
  <c r="U208" i="4"/>
  <c r="U355" i="4"/>
  <c r="U128" i="4"/>
  <c r="U265" i="4"/>
  <c r="U334" i="4"/>
  <c r="U337" i="4"/>
  <c r="U53" i="4"/>
  <c r="U92" i="4"/>
  <c r="U169" i="4"/>
  <c r="U250" i="4"/>
  <c r="U74" i="4"/>
  <c r="Y311" i="4"/>
  <c r="T311" i="4"/>
  <c r="AE311" i="4"/>
  <c r="Z148" i="4"/>
  <c r="AD148" i="4"/>
  <c r="AE148" i="4" s="1"/>
  <c r="S148" i="4"/>
  <c r="U148" i="4" s="1"/>
  <c r="Q238" i="4"/>
  <c r="R238" i="4"/>
  <c r="P238" i="4"/>
  <c r="U59" i="4"/>
  <c r="U434" i="4"/>
  <c r="R88" i="4"/>
  <c r="P88" i="4"/>
  <c r="Q88" i="4"/>
  <c r="S388" i="4"/>
  <c r="T388" i="4" s="1"/>
  <c r="AD388" i="4"/>
  <c r="AE388" i="4" s="1"/>
  <c r="Z314" i="4"/>
  <c r="AD314" i="4"/>
  <c r="AE314" i="4" s="1"/>
  <c r="S314" i="4"/>
  <c r="T314" i="4" s="1"/>
  <c r="Z389" i="4"/>
  <c r="AD389" i="4"/>
  <c r="AE389" i="4" s="1"/>
  <c r="S389" i="4"/>
  <c r="U389" i="4" s="1"/>
  <c r="AE313" i="4"/>
  <c r="Y313" i="4"/>
  <c r="T313" i="4"/>
  <c r="Z313" i="4"/>
  <c r="U313" i="4"/>
  <c r="AF313" i="4"/>
  <c r="U109" i="1"/>
  <c r="U35" i="1"/>
  <c r="AE442" i="1"/>
  <c r="AF136" i="1"/>
  <c r="U179" i="1"/>
  <c r="U349" i="1"/>
  <c r="AF19" i="1"/>
  <c r="AE175" i="1"/>
  <c r="AE392" i="1"/>
  <c r="U50" i="1"/>
  <c r="T413" i="1"/>
  <c r="AE437" i="1"/>
  <c r="AE152" i="1"/>
  <c r="AE227" i="1"/>
  <c r="AF415" i="1"/>
  <c r="U364" i="1"/>
  <c r="U32" i="1"/>
  <c r="AE107" i="1"/>
  <c r="AE272" i="1"/>
  <c r="AF94" i="1"/>
  <c r="AF196" i="1"/>
  <c r="AE122" i="1"/>
  <c r="T293" i="1"/>
  <c r="T274" i="1"/>
  <c r="U139" i="1"/>
  <c r="U151" i="1"/>
  <c r="AF197" i="1"/>
  <c r="AE112" i="1"/>
  <c r="AF41" i="1"/>
  <c r="U362" i="1"/>
  <c r="AF190" i="1"/>
  <c r="AF212" i="1"/>
  <c r="AE346" i="1"/>
  <c r="AE251" i="1"/>
  <c r="AF55" i="1"/>
  <c r="AE317" i="1"/>
  <c r="AF169" i="1"/>
  <c r="U128" i="1"/>
  <c r="T292" i="1"/>
  <c r="T242" i="1"/>
  <c r="U226" i="1"/>
  <c r="U409" i="1"/>
  <c r="T100" i="1"/>
  <c r="U350" i="1"/>
  <c r="AF281" i="1"/>
  <c r="AE52" i="1"/>
  <c r="AE319" i="1"/>
  <c r="AE203" i="1"/>
  <c r="AE104" i="1"/>
  <c r="AE170" i="1"/>
  <c r="U118" i="1"/>
  <c r="T49" i="1"/>
  <c r="T422" i="1"/>
  <c r="U254" i="1"/>
  <c r="T353" i="1"/>
  <c r="AF64" i="1"/>
  <c r="AF26" i="1"/>
  <c r="AE97" i="1"/>
  <c r="AF250" i="1"/>
  <c r="AF316" i="1"/>
  <c r="AE337" i="1"/>
  <c r="AF40" i="1"/>
  <c r="T199" i="1"/>
  <c r="AE407" i="1"/>
  <c r="T244" i="1"/>
  <c r="U181" i="1"/>
  <c r="AE215" i="1"/>
  <c r="AE416" i="1"/>
  <c r="AF140" i="1"/>
  <c r="U121" i="1"/>
  <c r="T403" i="1"/>
  <c r="AF47" i="1"/>
  <c r="U31" i="1"/>
  <c r="AE262" i="1"/>
  <c r="U328" i="1"/>
  <c r="T391" i="1"/>
  <c r="AE65" i="1"/>
  <c r="U410" i="1"/>
  <c r="U98" i="1"/>
  <c r="AE340" i="1"/>
  <c r="AE452" i="1"/>
  <c r="AE377" i="1"/>
  <c r="AE329" i="1"/>
  <c r="U257" i="1"/>
  <c r="AF214" i="1"/>
  <c r="AF37" i="1"/>
  <c r="AE77" i="1"/>
  <c r="AF101" i="1"/>
  <c r="AF421" i="1"/>
  <c r="U16" i="1"/>
  <c r="AE320" i="1"/>
  <c r="AE95" i="1"/>
  <c r="AE188" i="1"/>
  <c r="AF439" i="1"/>
  <c r="U53" i="1"/>
  <c r="U22" i="1"/>
  <c r="U214" i="1"/>
  <c r="V467" i="1"/>
  <c r="U451" i="1"/>
  <c r="U401" i="1"/>
  <c r="AE187" i="1"/>
  <c r="U265" i="1"/>
  <c r="AE278" i="1"/>
  <c r="AF352" i="1"/>
  <c r="AF424" i="1"/>
  <c r="AF172" i="1"/>
  <c r="AE322" i="1"/>
  <c r="AF361" i="1"/>
  <c r="AE260" i="1"/>
  <c r="AE286" i="1"/>
  <c r="AF248" i="1"/>
  <c r="AE184" i="1"/>
  <c r="U425" i="1"/>
  <c r="T440" i="1"/>
  <c r="U332" i="1"/>
  <c r="AF91" i="1"/>
  <c r="T376" i="1"/>
  <c r="AF263" i="1"/>
  <c r="AE305" i="1"/>
  <c r="V470" i="1"/>
  <c r="T469" i="1"/>
  <c r="AE406" i="1"/>
  <c r="AF406" i="1"/>
  <c r="AF68" i="1"/>
  <c r="U430" i="1"/>
  <c r="T230" i="1"/>
  <c r="U253" i="1"/>
  <c r="U269" i="1"/>
  <c r="T58" i="1"/>
  <c r="T454" i="1"/>
  <c r="U418" i="1"/>
  <c r="T157" i="1"/>
  <c r="T343" i="1"/>
  <c r="T443" i="1"/>
  <c r="AD284" i="1"/>
  <c r="AE284" i="1" s="1"/>
  <c r="AG471" i="1"/>
  <c r="T68" i="1"/>
  <c r="AE119" i="1"/>
  <c r="AF253" i="1"/>
  <c r="AE343" i="1"/>
  <c r="AF70" i="1"/>
  <c r="AF131" i="1"/>
  <c r="AG472" i="1"/>
  <c r="T80" i="1"/>
  <c r="T119" i="1"/>
  <c r="AE472" i="1"/>
  <c r="V471" i="1"/>
  <c r="U44" i="1"/>
  <c r="U143" i="1"/>
  <c r="AE454" i="1"/>
  <c r="AE418" i="1"/>
  <c r="U380" i="1"/>
  <c r="U218" i="1"/>
  <c r="U304" i="1"/>
  <c r="U268" i="1"/>
  <c r="U70" i="1"/>
  <c r="U56" i="1"/>
  <c r="T131" i="1"/>
  <c r="AF205" i="1"/>
  <c r="AF130" i="1"/>
  <c r="AE296" i="1"/>
  <c r="S445" i="1"/>
  <c r="U445" i="1" s="1"/>
  <c r="AD445" i="1"/>
  <c r="AE445" i="1" s="1"/>
  <c r="Y445" i="1"/>
  <c r="Z434" i="1"/>
  <c r="Y457" i="1"/>
  <c r="S457" i="1"/>
  <c r="U457" i="1" s="1"/>
  <c r="AD457" i="1"/>
  <c r="AE457" i="1" s="1"/>
  <c r="Y458" i="1"/>
  <c r="Z449" i="1"/>
  <c r="S449" i="1"/>
  <c r="T449" i="1" s="1"/>
  <c r="AD449" i="1"/>
  <c r="AF449" i="1" s="1"/>
  <c r="Y433" i="1"/>
  <c r="S433" i="1"/>
  <c r="U433" i="1" s="1"/>
  <c r="AD433" i="1"/>
  <c r="AE433" i="1" s="1"/>
  <c r="AF430" i="1"/>
  <c r="Y472" i="1"/>
  <c r="Z446" i="1"/>
  <c r="S472" i="1"/>
  <c r="V472" i="1" s="1"/>
  <c r="Y446" i="1"/>
  <c r="S446" i="1"/>
  <c r="T446" i="1" s="1"/>
  <c r="AD446" i="1"/>
  <c r="AF446" i="1" s="1"/>
  <c r="Z445" i="1"/>
  <c r="S434" i="1"/>
  <c r="T434" i="1" s="1"/>
  <c r="AD434" i="1"/>
  <c r="AF434" i="1" s="1"/>
  <c r="Y434" i="1"/>
  <c r="Z457" i="1"/>
  <c r="S458" i="1"/>
  <c r="U458" i="1" s="1"/>
  <c r="AD458" i="1"/>
  <c r="AE458" i="1" s="1"/>
  <c r="Z458" i="1"/>
  <c r="Y449" i="1"/>
  <c r="Z433" i="1"/>
  <c r="Y461" i="1"/>
  <c r="S448" i="1"/>
  <c r="AD448" i="1"/>
  <c r="AE443" i="1"/>
  <c r="S371" i="1"/>
  <c r="U371" i="1" s="1"/>
  <c r="AD371" i="1"/>
  <c r="AE371" i="1" s="1"/>
  <c r="S232" i="1"/>
  <c r="U232" i="1" s="1"/>
  <c r="AD232" i="1"/>
  <c r="AF232" i="1" s="1"/>
  <c r="S295" i="1"/>
  <c r="T295" i="1" s="1"/>
  <c r="AD295" i="1"/>
  <c r="AF295" i="1" s="1"/>
  <c r="Y295" i="1"/>
  <c r="Y233" i="1"/>
  <c r="S233" i="1"/>
  <c r="U233" i="1" s="1"/>
  <c r="AD233" i="1"/>
  <c r="AE233" i="1" s="1"/>
  <c r="Y209" i="1"/>
  <c r="S383" i="1"/>
  <c r="T383" i="1" s="1"/>
  <c r="AD383" i="1"/>
  <c r="AE383" i="1" s="1"/>
  <c r="Z383" i="1"/>
  <c r="Z208" i="1"/>
  <c r="S221" i="1"/>
  <c r="U221" i="1" s="1"/>
  <c r="AD221" i="1"/>
  <c r="AF221" i="1" s="1"/>
  <c r="Z358" i="1"/>
  <c r="S358" i="1"/>
  <c r="T358" i="1" s="1"/>
  <c r="AD358" i="1"/>
  <c r="AF358" i="1" s="1"/>
  <c r="Z299" i="1"/>
  <c r="Z370" i="1"/>
  <c r="S283" i="1"/>
  <c r="T283" i="1" s="1"/>
  <c r="AD283" i="1"/>
  <c r="AE283" i="1" s="1"/>
  <c r="Z307" i="1"/>
  <c r="S307" i="1"/>
  <c r="T307" i="1" s="1"/>
  <c r="AD307" i="1"/>
  <c r="AF307" i="1" s="1"/>
  <c r="Z220" i="1"/>
  <c r="Z382" i="1"/>
  <c r="S382" i="1"/>
  <c r="U382" i="1" s="1"/>
  <c r="AD382" i="1"/>
  <c r="AF382" i="1" s="1"/>
  <c r="S224" i="1"/>
  <c r="AD224" i="1"/>
  <c r="S308" i="1"/>
  <c r="U308" i="1" s="1"/>
  <c r="AD308" i="1"/>
  <c r="AE308" i="1" s="1"/>
  <c r="Z308" i="1"/>
  <c r="Z359" i="1"/>
  <c r="S359" i="1"/>
  <c r="T359" i="1" s="1"/>
  <c r="AD359" i="1"/>
  <c r="AE359" i="1" s="1"/>
  <c r="Y371" i="1"/>
  <c r="Z371" i="1"/>
  <c r="Z232" i="1"/>
  <c r="Y232" i="1"/>
  <c r="Z295" i="1"/>
  <c r="Z233" i="1"/>
  <c r="S209" i="1"/>
  <c r="U209" i="1" s="1"/>
  <c r="AD209" i="1"/>
  <c r="AE209" i="1" s="1"/>
  <c r="Z209" i="1"/>
  <c r="Y383" i="1"/>
  <c r="Y208" i="1"/>
  <c r="S208" i="1"/>
  <c r="U208" i="1" s="1"/>
  <c r="AD208" i="1"/>
  <c r="AF208" i="1" s="1"/>
  <c r="Z221" i="1"/>
  <c r="Y221" i="1"/>
  <c r="Y358" i="1"/>
  <c r="Y299" i="1"/>
  <c r="S299" i="1"/>
  <c r="T299" i="1" s="1"/>
  <c r="AD299" i="1"/>
  <c r="AF299" i="1" s="1"/>
  <c r="Y370" i="1"/>
  <c r="S370" i="1"/>
  <c r="T370" i="1" s="1"/>
  <c r="AD370" i="1"/>
  <c r="AF370" i="1" s="1"/>
  <c r="Y283" i="1"/>
  <c r="Z283" i="1"/>
  <c r="Y307" i="1"/>
  <c r="Y220" i="1"/>
  <c r="S220" i="1"/>
  <c r="T220" i="1" s="1"/>
  <c r="AD220" i="1"/>
  <c r="AF220" i="1" s="1"/>
  <c r="Y382" i="1"/>
  <c r="Z284" i="1"/>
  <c r="S374" i="1"/>
  <c r="AD374" i="1"/>
  <c r="S236" i="1"/>
  <c r="AD236" i="1"/>
  <c r="Y308" i="1"/>
  <c r="Y311" i="1"/>
  <c r="AE311" i="1"/>
  <c r="T145" i="1"/>
  <c r="Z311" i="1"/>
  <c r="AF311" i="1"/>
  <c r="U217" i="1"/>
  <c r="T296" i="1"/>
  <c r="T67" i="1"/>
  <c r="U368" i="1"/>
  <c r="U130" i="1"/>
  <c r="U205" i="1"/>
  <c r="U155" i="1"/>
  <c r="AE80" i="1"/>
  <c r="AE143" i="1"/>
  <c r="AE157" i="1"/>
  <c r="AE269" i="1"/>
  <c r="AF269" i="1"/>
  <c r="AE230" i="1"/>
  <c r="AF368" i="1"/>
  <c r="AF268" i="1"/>
  <c r="AF304" i="1"/>
  <c r="AF218" i="1"/>
  <c r="AF380" i="1"/>
  <c r="AF217" i="1"/>
  <c r="Y158" i="1"/>
  <c r="Z158" i="1"/>
  <c r="S134" i="1"/>
  <c r="T134" i="1" s="1"/>
  <c r="AD134" i="1"/>
  <c r="AE134" i="1" s="1"/>
  <c r="S148" i="1"/>
  <c r="U148" i="1" s="1"/>
  <c r="AD148" i="1"/>
  <c r="AE148" i="1" s="1"/>
  <c r="Y148" i="1"/>
  <c r="Y146" i="1"/>
  <c r="Z146" i="1"/>
  <c r="AF155" i="1"/>
  <c r="AE145" i="1"/>
  <c r="S158" i="1"/>
  <c r="T158" i="1" s="1"/>
  <c r="AD158" i="1"/>
  <c r="AE158" i="1" s="1"/>
  <c r="Y134" i="1"/>
  <c r="Z134" i="1"/>
  <c r="Z148" i="1"/>
  <c r="S146" i="1"/>
  <c r="U146" i="1" s="1"/>
  <c r="AD146" i="1"/>
  <c r="AE146" i="1" s="1"/>
  <c r="S133" i="1"/>
  <c r="U133" i="1" s="1"/>
  <c r="AD133" i="1"/>
  <c r="Y85" i="1"/>
  <c r="Z85" i="1"/>
  <c r="Z71" i="1"/>
  <c r="S71" i="1"/>
  <c r="T71" i="1" s="1"/>
  <c r="AD71" i="1"/>
  <c r="AF71" i="1" s="1"/>
  <c r="Y82" i="1"/>
  <c r="Z73" i="1"/>
  <c r="Y73" i="1"/>
  <c r="S85" i="1"/>
  <c r="T85" i="1" s="1"/>
  <c r="AD85" i="1"/>
  <c r="AE85" i="1" s="1"/>
  <c r="S83" i="1"/>
  <c r="T83" i="1" s="1"/>
  <c r="AD83" i="1"/>
  <c r="AF83" i="1" s="1"/>
  <c r="AE44" i="1"/>
  <c r="AF58" i="1"/>
  <c r="AE67" i="1"/>
  <c r="Y71" i="1"/>
  <c r="S82" i="1"/>
  <c r="U82" i="1" s="1"/>
  <c r="AD82" i="1"/>
  <c r="AE82" i="1" s="1"/>
  <c r="Z82" i="1"/>
  <c r="S73" i="1"/>
  <c r="T73" i="1" s="1"/>
  <c r="AD73" i="1"/>
  <c r="AF73" i="1" s="1"/>
  <c r="Z83" i="1"/>
  <c r="Y83" i="1"/>
  <c r="Z59" i="1"/>
  <c r="S59" i="1"/>
  <c r="T59" i="1" s="1"/>
  <c r="AD59" i="1"/>
  <c r="AF59" i="1" s="1"/>
  <c r="Y59" i="1"/>
  <c r="AF56" i="1"/>
  <c r="AA472" i="1"/>
  <c r="Q374" i="1"/>
  <c r="Q448" i="1"/>
  <c r="P448" i="1"/>
  <c r="R461" i="1"/>
  <c r="Q224" i="1"/>
  <c r="U311" i="1"/>
  <c r="P374" i="1"/>
  <c r="Q236" i="1"/>
  <c r="P236" i="1"/>
  <c r="T311" i="1"/>
  <c r="P224" i="1"/>
  <c r="Q461" i="1"/>
  <c r="U284" i="1"/>
  <c r="P163" i="1" a="1"/>
  <c r="P163" i="1" s="1"/>
  <c r="Q239" i="1"/>
  <c r="P239" i="1"/>
  <c r="R239" i="1"/>
  <c r="P389" i="1"/>
  <c r="Q389" i="1"/>
  <c r="R389" i="1"/>
  <c r="Q460" i="1"/>
  <c r="P460" i="1"/>
  <c r="R460" i="1"/>
  <c r="P238" i="1" a="1"/>
  <c r="R223" i="1"/>
  <c r="P223" i="1"/>
  <c r="Q223" i="1"/>
  <c r="P388" i="1" a="1"/>
  <c r="R373" i="1"/>
  <c r="P373" i="1"/>
  <c r="Q373" i="1"/>
  <c r="P463" i="1" a="1"/>
  <c r="R88" i="1"/>
  <c r="P88" i="1"/>
  <c r="Q88" i="1"/>
  <c r="P313" i="1" a="1"/>
  <c r="R74" i="1"/>
  <c r="P74" i="1"/>
  <c r="Q74" i="1"/>
  <c r="R161" i="1"/>
  <c r="P161" i="1"/>
  <c r="Q161" i="1"/>
  <c r="Q86" i="1"/>
  <c r="P86" i="1"/>
  <c r="R86" i="1"/>
  <c r="R385" i="1"/>
  <c r="P385" i="1"/>
  <c r="Q385" i="1"/>
  <c r="R464" i="1"/>
  <c r="P464" i="1"/>
  <c r="Q464" i="1"/>
  <c r="P310" i="1"/>
  <c r="R310" i="1"/>
  <c r="Q310" i="1"/>
  <c r="P164" i="1" a="1"/>
  <c r="R149" i="1"/>
  <c r="P149" i="1"/>
  <c r="Q149" i="1"/>
  <c r="Q298" i="1"/>
  <c r="P298" i="1"/>
  <c r="R298" i="1"/>
  <c r="R235" i="1"/>
  <c r="P235" i="1"/>
  <c r="Q235" i="1"/>
  <c r="Q314" i="1"/>
  <c r="P314" i="1"/>
  <c r="R314" i="1"/>
  <c r="P89" i="1" a="1"/>
  <c r="Q386" i="1"/>
  <c r="P386" i="1"/>
  <c r="R386" i="1"/>
  <c r="Q160" i="1"/>
  <c r="R160" i="1"/>
  <c r="P160" i="1"/>
  <c r="H477" i="1"/>
  <c r="K475" i="1"/>
  <c r="G475" i="1"/>
  <c r="P473" i="1"/>
  <c r="R473" i="1"/>
  <c r="AD473" i="1" s="1"/>
  <c r="Q473" i="1"/>
  <c r="L475" i="1"/>
  <c r="J474" i="1"/>
  <c r="P474" i="1" s="1" a="1"/>
  <c r="E477" i="1"/>
  <c r="AF148" i="4" l="1"/>
  <c r="AF389" i="4"/>
  <c r="U314" i="4"/>
  <c r="AF314" i="4"/>
  <c r="Y88" i="4"/>
  <c r="Y238" i="4"/>
  <c r="Z238" i="4"/>
  <c r="S163" i="4"/>
  <c r="AD163" i="4"/>
  <c r="AE163" i="4" s="1"/>
  <c r="U85" i="4"/>
  <c r="AF85" i="4"/>
  <c r="U386" i="4"/>
  <c r="AF386" i="4"/>
  <c r="U161" i="4"/>
  <c r="AF161" i="4"/>
  <c r="Y474" i="4"/>
  <c r="AA474" i="4"/>
  <c r="T389" i="4"/>
  <c r="Y463" i="4"/>
  <c r="Z463" i="4"/>
  <c r="AF388" i="4"/>
  <c r="Z239" i="4"/>
  <c r="AD239" i="4"/>
  <c r="AF239" i="4" s="1"/>
  <c r="S239" i="4"/>
  <c r="U239" i="4" s="1"/>
  <c r="Z164" i="4"/>
  <c r="AD164" i="4"/>
  <c r="AF164" i="4" s="1"/>
  <c r="S164" i="4"/>
  <c r="U164" i="4" s="1"/>
  <c r="Z464" i="4"/>
  <c r="AD464" i="4"/>
  <c r="AF464" i="4" s="1"/>
  <c r="S464" i="4"/>
  <c r="U464" i="4" s="1"/>
  <c r="T148" i="4"/>
  <c r="Y89" i="4"/>
  <c r="Z89" i="4"/>
  <c r="AF160" i="4"/>
  <c r="U449" i="4"/>
  <c r="AE449" i="4"/>
  <c r="G478" i="4"/>
  <c r="J477" i="4"/>
  <c r="M477" i="4"/>
  <c r="U223" i="4"/>
  <c r="AE223" i="4"/>
  <c r="AF86" i="4"/>
  <c r="Z88" i="4"/>
  <c r="AD88" i="4"/>
  <c r="AE88" i="4" s="1"/>
  <c r="S88" i="4"/>
  <c r="U88" i="4" s="1"/>
  <c r="S238" i="4"/>
  <c r="T238" i="4" s="1"/>
  <c r="AD238" i="4"/>
  <c r="AF238" i="4" s="1"/>
  <c r="Y163" i="4"/>
  <c r="T163" i="4"/>
  <c r="Z163" i="4"/>
  <c r="U163" i="4"/>
  <c r="L477" i="4"/>
  <c r="O477" i="4"/>
  <c r="S474" i="4"/>
  <c r="T474" i="4" s="1"/>
  <c r="AD474" i="4"/>
  <c r="AG474" i="4" s="1"/>
  <c r="S463" i="4"/>
  <c r="T463" i="4" s="1"/>
  <c r="AD463" i="4"/>
  <c r="AE463" i="4" s="1"/>
  <c r="U388" i="4"/>
  <c r="Y239" i="4"/>
  <c r="T239" i="4"/>
  <c r="Y164" i="4"/>
  <c r="AE164" i="4"/>
  <c r="Y464" i="4"/>
  <c r="T464" i="4"/>
  <c r="S89" i="4"/>
  <c r="T89" i="4" s="1"/>
  <c r="AD89" i="4"/>
  <c r="AF89" i="4" s="1"/>
  <c r="H478" i="4"/>
  <c r="U160" i="4"/>
  <c r="Q475" i="4"/>
  <c r="R475" i="4"/>
  <c r="P475" i="4"/>
  <c r="U86" i="4"/>
  <c r="U299" i="1"/>
  <c r="U295" i="1"/>
  <c r="AE71" i="1"/>
  <c r="T445" i="1"/>
  <c r="T458" i="1"/>
  <c r="U158" i="1"/>
  <c r="U359" i="1"/>
  <c r="U283" i="1"/>
  <c r="U358" i="1"/>
  <c r="U446" i="1"/>
  <c r="AF284" i="1"/>
  <c r="T148" i="1"/>
  <c r="U383" i="1"/>
  <c r="AF383" i="1"/>
  <c r="U307" i="1"/>
  <c r="U449" i="1"/>
  <c r="T221" i="1"/>
  <c r="T371" i="1"/>
  <c r="T232" i="1"/>
  <c r="T133" i="1"/>
  <c r="AF445" i="1"/>
  <c r="AF457" i="1"/>
  <c r="AE434" i="1"/>
  <c r="AE295" i="1"/>
  <c r="AF209" i="1"/>
  <c r="AE232" i="1"/>
  <c r="AF371" i="1"/>
  <c r="AE449" i="1"/>
  <c r="AE221" i="1"/>
  <c r="AF308" i="1"/>
  <c r="AF458" i="1"/>
  <c r="AE448" i="1"/>
  <c r="AE59" i="1"/>
  <c r="AF148" i="1"/>
  <c r="AF134" i="1"/>
  <c r="T82" i="1"/>
  <c r="AE83" i="1"/>
  <c r="AF82" i="1"/>
  <c r="U85" i="1"/>
  <c r="T433" i="1"/>
  <c r="U134" i="1"/>
  <c r="T146" i="1"/>
  <c r="AE224" i="1"/>
  <c r="AE236" i="1"/>
  <c r="AF236" i="1"/>
  <c r="AF374" i="1"/>
  <c r="AE382" i="1"/>
  <c r="U73" i="1"/>
  <c r="AG473" i="1"/>
  <c r="AE473" i="1"/>
  <c r="T472" i="1"/>
  <c r="U370" i="1"/>
  <c r="T457" i="1"/>
  <c r="T209" i="1"/>
  <c r="U434" i="1"/>
  <c r="T382" i="1"/>
  <c r="T308" i="1"/>
  <c r="U59" i="1"/>
  <c r="AE307" i="1"/>
  <c r="AF233" i="1"/>
  <c r="AF433" i="1"/>
  <c r="T208" i="1"/>
  <c r="T233" i="1"/>
  <c r="AF283" i="1"/>
  <c r="AE358" i="1"/>
  <c r="Y464" i="1"/>
  <c r="Y460" i="1"/>
  <c r="Z461" i="1"/>
  <c r="AE446" i="1"/>
  <c r="S473" i="1"/>
  <c r="V473" i="1" s="1"/>
  <c r="Y473" i="1"/>
  <c r="Z464" i="1"/>
  <c r="S464" i="1"/>
  <c r="T464" i="1" s="1"/>
  <c r="AD464" i="1"/>
  <c r="AF464" i="1" s="1"/>
  <c r="S460" i="1"/>
  <c r="T460" i="1" s="1"/>
  <c r="AD460" i="1"/>
  <c r="AE460" i="1" s="1"/>
  <c r="Z460" i="1"/>
  <c r="S461" i="1"/>
  <c r="T461" i="1" s="1"/>
  <c r="AD461" i="1"/>
  <c r="AE461" i="1" s="1"/>
  <c r="Z448" i="1"/>
  <c r="AF448" i="1"/>
  <c r="Z239" i="1"/>
  <c r="U220" i="1"/>
  <c r="U83" i="1"/>
  <c r="AE220" i="1"/>
  <c r="AE370" i="1"/>
  <c r="AE299" i="1"/>
  <c r="AE208" i="1"/>
  <c r="AF359" i="1"/>
  <c r="Y386" i="1"/>
  <c r="S314" i="1"/>
  <c r="T314" i="1" s="1"/>
  <c r="AD314" i="1"/>
  <c r="AE314" i="1" s="1"/>
  <c r="Z314" i="1"/>
  <c r="Y235" i="1"/>
  <c r="S298" i="1"/>
  <c r="T298" i="1" s="1"/>
  <c r="AD298" i="1"/>
  <c r="AE298" i="1" s="1"/>
  <c r="Z298" i="1"/>
  <c r="Z310" i="1"/>
  <c r="Y310" i="1"/>
  <c r="Y385" i="1"/>
  <c r="Z373" i="1"/>
  <c r="S373" i="1"/>
  <c r="U373" i="1" s="1"/>
  <c r="AD373" i="1"/>
  <c r="AF373" i="1" s="1"/>
  <c r="Z223" i="1"/>
  <c r="S223" i="1"/>
  <c r="U223" i="1" s="1"/>
  <c r="AD223" i="1"/>
  <c r="AF223" i="1" s="1"/>
  <c r="Z389" i="1"/>
  <c r="S239" i="1"/>
  <c r="U239" i="1" s="1"/>
  <c r="AD239" i="1"/>
  <c r="AF239" i="1" s="1"/>
  <c r="S386" i="1"/>
  <c r="U386" i="1" s="1"/>
  <c r="AD386" i="1"/>
  <c r="AE386" i="1" s="1"/>
  <c r="Z386" i="1"/>
  <c r="Y314" i="1"/>
  <c r="Z235" i="1"/>
  <c r="S235" i="1"/>
  <c r="T235" i="1" s="1"/>
  <c r="AD235" i="1"/>
  <c r="AE235" i="1" s="1"/>
  <c r="Y298" i="1"/>
  <c r="S310" i="1"/>
  <c r="U310" i="1" s="1"/>
  <c r="AD310" i="1"/>
  <c r="AF310" i="1" s="1"/>
  <c r="Z385" i="1"/>
  <c r="S385" i="1"/>
  <c r="T385" i="1" s="1"/>
  <c r="AD385" i="1"/>
  <c r="AE385" i="1" s="1"/>
  <c r="Y373" i="1"/>
  <c r="Y223" i="1"/>
  <c r="S389" i="1"/>
  <c r="T389" i="1" s="1"/>
  <c r="AD389" i="1"/>
  <c r="AF389" i="1" s="1"/>
  <c r="Y389" i="1"/>
  <c r="Y239" i="1"/>
  <c r="Y374" i="1"/>
  <c r="AE374" i="1"/>
  <c r="Z224" i="1"/>
  <c r="AF224" i="1"/>
  <c r="Y160" i="1"/>
  <c r="Z161" i="1"/>
  <c r="S161" i="1"/>
  <c r="U161" i="1" s="1"/>
  <c r="AD161" i="1"/>
  <c r="AF161" i="1" s="1"/>
  <c r="Y163" i="1"/>
  <c r="AF133" i="1"/>
  <c r="AE133" i="1"/>
  <c r="AF146" i="1"/>
  <c r="AF158" i="1"/>
  <c r="Z160" i="1"/>
  <c r="Y149" i="1"/>
  <c r="S160" i="1"/>
  <c r="U160" i="1" s="1"/>
  <c r="AD160" i="1"/>
  <c r="AE160" i="1" s="1"/>
  <c r="Z149" i="1"/>
  <c r="S149" i="1"/>
  <c r="T149" i="1" s="1"/>
  <c r="AD149" i="1"/>
  <c r="AE149" i="1" s="1"/>
  <c r="Y161" i="1"/>
  <c r="Y74" i="1"/>
  <c r="Z88" i="1"/>
  <c r="S88" i="1"/>
  <c r="U88" i="1" s="1"/>
  <c r="AD88" i="1"/>
  <c r="AF88" i="1" s="1"/>
  <c r="S86" i="1"/>
  <c r="T86" i="1" s="1"/>
  <c r="AD86" i="1"/>
  <c r="AE86" i="1" s="1"/>
  <c r="Z86" i="1"/>
  <c r="Z74" i="1"/>
  <c r="S74" i="1"/>
  <c r="U74" i="1" s="1"/>
  <c r="AD74" i="1"/>
  <c r="AE74" i="1" s="1"/>
  <c r="Y88" i="1"/>
  <c r="U71" i="1"/>
  <c r="AE73" i="1"/>
  <c r="AF85" i="1"/>
  <c r="Y86" i="1"/>
  <c r="R163" i="1"/>
  <c r="AA473" i="1"/>
  <c r="T448" i="1"/>
  <c r="Y448" i="1"/>
  <c r="T224" i="1"/>
  <c r="Y224" i="1"/>
  <c r="T236" i="1"/>
  <c r="Y236" i="1"/>
  <c r="U236" i="1"/>
  <c r="Z236" i="1"/>
  <c r="U374" i="1"/>
  <c r="Z374" i="1"/>
  <c r="U224" i="1"/>
  <c r="U448" i="1"/>
  <c r="T374" i="1"/>
  <c r="Q163" i="1"/>
  <c r="R89" i="1"/>
  <c r="P89" i="1"/>
  <c r="Q89" i="1"/>
  <c r="T160" i="1"/>
  <c r="U235" i="1"/>
  <c r="R313" i="1"/>
  <c r="Q313" i="1"/>
  <c r="P313" i="1"/>
  <c r="R164" i="1"/>
  <c r="Q164" i="1"/>
  <c r="P164" i="1"/>
  <c r="R388" i="1"/>
  <c r="P388" i="1"/>
  <c r="Q388" i="1"/>
  <c r="Q238" i="1"/>
  <c r="P238" i="1"/>
  <c r="R238" i="1"/>
  <c r="R463" i="1"/>
  <c r="Q463" i="1"/>
  <c r="P463" i="1"/>
  <c r="K477" i="1"/>
  <c r="P474" i="1"/>
  <c r="Q474" i="1"/>
  <c r="R474" i="1"/>
  <c r="J475" i="1"/>
  <c r="P475" i="1" s="1" a="1"/>
  <c r="G477" i="1"/>
  <c r="G478" i="1" s="1"/>
  <c r="G479" i="1" s="1"/>
  <c r="G480" i="1" s="1"/>
  <c r="G481" i="1" s="1"/>
  <c r="G482" i="1" s="1"/>
  <c r="G483" i="1" s="1"/>
  <c r="G484" i="1" s="1"/>
  <c r="G485" i="1" s="1"/>
  <c r="G486" i="1" s="1"/>
  <c r="AE464" i="4" l="1"/>
  <c r="T164" i="4"/>
  <c r="AE239" i="4"/>
  <c r="AF163" i="4"/>
  <c r="AF88" i="4"/>
  <c r="Y475" i="4"/>
  <c r="AA475" i="4"/>
  <c r="K478" i="4"/>
  <c r="I478" i="4"/>
  <c r="N478" i="4"/>
  <c r="U89" i="4"/>
  <c r="AE89" i="4"/>
  <c r="AF463" i="4"/>
  <c r="V474" i="4"/>
  <c r="AE474" i="4"/>
  <c r="U238" i="4"/>
  <c r="AE238" i="4"/>
  <c r="T88" i="4"/>
  <c r="S475" i="4"/>
  <c r="T475" i="4" s="1"/>
  <c r="AD475" i="4"/>
  <c r="AE475" i="4" s="1"/>
  <c r="P477" i="4" a="1"/>
  <c r="G479" i="4"/>
  <c r="J478" i="4"/>
  <c r="M478" i="4" s="1"/>
  <c r="U463" i="4"/>
  <c r="T74" i="1"/>
  <c r="U314" i="1"/>
  <c r="T223" i="1"/>
  <c r="T473" i="1"/>
  <c r="AE161" i="1"/>
  <c r="AF298" i="1"/>
  <c r="AF386" i="1"/>
  <c r="AF314" i="1"/>
  <c r="AF86" i="1"/>
  <c r="AF460" i="1"/>
  <c r="AE389" i="1"/>
  <c r="U460" i="1"/>
  <c r="T88" i="1"/>
  <c r="T161" i="1"/>
  <c r="AE239" i="1"/>
  <c r="U385" i="1"/>
  <c r="AE88" i="1"/>
  <c r="AE373" i="1"/>
  <c r="U464" i="1"/>
  <c r="U298" i="1"/>
  <c r="T239" i="1"/>
  <c r="T310" i="1"/>
  <c r="T386" i="1"/>
  <c r="S474" i="1"/>
  <c r="T474" i="1" s="1"/>
  <c r="AD474" i="1"/>
  <c r="AE474" i="1" s="1"/>
  <c r="Y474" i="1"/>
  <c r="AA474" i="1"/>
  <c r="U389" i="1"/>
  <c r="T373" i="1"/>
  <c r="U461" i="1"/>
  <c r="AE223" i="1"/>
  <c r="Y463" i="1"/>
  <c r="S463" i="1"/>
  <c r="T463" i="1" s="1"/>
  <c r="AD463" i="1"/>
  <c r="AE463" i="1" s="1"/>
  <c r="AF461" i="1"/>
  <c r="AE464" i="1"/>
  <c r="Z463" i="1"/>
  <c r="Y238" i="1"/>
  <c r="Y388" i="1"/>
  <c r="Y313" i="1"/>
  <c r="S313" i="1"/>
  <c r="T313" i="1" s="1"/>
  <c r="AD313" i="1"/>
  <c r="AE313" i="1" s="1"/>
  <c r="U86" i="1"/>
  <c r="U149" i="1"/>
  <c r="S238" i="1"/>
  <c r="T238" i="1" s="1"/>
  <c r="AD238" i="1"/>
  <c r="AE238" i="1" s="1"/>
  <c r="Z238" i="1"/>
  <c r="Z388" i="1"/>
  <c r="S388" i="1"/>
  <c r="U388" i="1" s="1"/>
  <c r="AD388" i="1"/>
  <c r="AE388" i="1" s="1"/>
  <c r="Z313" i="1"/>
  <c r="AF385" i="1"/>
  <c r="AF235" i="1"/>
  <c r="AE310" i="1"/>
  <c r="Z164" i="1"/>
  <c r="AF149" i="1"/>
  <c r="AF160" i="1"/>
  <c r="Y164" i="1"/>
  <c r="S164" i="1"/>
  <c r="T164" i="1" s="1"/>
  <c r="AD164" i="1"/>
  <c r="AF164" i="1" s="1"/>
  <c r="S163" i="1"/>
  <c r="T163" i="1" s="1"/>
  <c r="AD163" i="1"/>
  <c r="AE163" i="1" s="1"/>
  <c r="Z89" i="1"/>
  <c r="Y89" i="1"/>
  <c r="AF74" i="1"/>
  <c r="S89" i="1"/>
  <c r="T89" i="1" s="1"/>
  <c r="AD89" i="1"/>
  <c r="AF89" i="1" s="1"/>
  <c r="Z163" i="1"/>
  <c r="I477" i="1"/>
  <c r="L477" i="1" s="1"/>
  <c r="R475" i="1"/>
  <c r="AD475" i="1" s="1"/>
  <c r="P475" i="1"/>
  <c r="Q475" i="1"/>
  <c r="J477" i="1"/>
  <c r="AG475" i="4" l="1"/>
  <c r="G480" i="4"/>
  <c r="J479" i="4"/>
  <c r="M479" i="4" s="1"/>
  <c r="H479" i="4"/>
  <c r="Q477" i="4"/>
  <c r="R477" i="4"/>
  <c r="P477" i="4"/>
  <c r="O478" i="4"/>
  <c r="P478" i="4" s="1" a="1"/>
  <c r="L478" i="4"/>
  <c r="V475" i="4"/>
  <c r="U164" i="1"/>
  <c r="U89" i="1"/>
  <c r="AG474" i="1"/>
  <c r="AF463" i="1"/>
  <c r="AF238" i="1"/>
  <c r="V474" i="1"/>
  <c r="AG475" i="1"/>
  <c r="AE475" i="1"/>
  <c r="U313" i="1"/>
  <c r="U238" i="1"/>
  <c r="T388" i="1"/>
  <c r="U463" i="1"/>
  <c r="AF313" i="1"/>
  <c r="Y475" i="1"/>
  <c r="S475" i="1"/>
  <c r="V475" i="1" s="1"/>
  <c r="AF388" i="1"/>
  <c r="U163" i="1"/>
  <c r="AE164" i="1"/>
  <c r="AF163" i="1"/>
  <c r="AE89" i="1"/>
  <c r="AA475" i="1"/>
  <c r="H478" i="1"/>
  <c r="I478" i="1" s="1"/>
  <c r="P477" i="1" a="1"/>
  <c r="H479" i="1"/>
  <c r="I479" i="1" s="1"/>
  <c r="J478" i="1"/>
  <c r="R478" i="4" l="1"/>
  <c r="P478" i="4"/>
  <c r="Q478" i="4"/>
  <c r="Y477" i="4"/>
  <c r="AB477" i="4"/>
  <c r="G481" i="4"/>
  <c r="J480" i="4"/>
  <c r="M480" i="4" s="1"/>
  <c r="H480" i="4"/>
  <c r="S477" i="4"/>
  <c r="T477" i="4" s="1"/>
  <c r="AD477" i="4"/>
  <c r="AE477" i="4" s="1"/>
  <c r="N479" i="4"/>
  <c r="K479" i="4"/>
  <c r="I479" i="4"/>
  <c r="T475" i="1"/>
  <c r="K478" i="1"/>
  <c r="H480" i="1"/>
  <c r="I480" i="1" s="1"/>
  <c r="J479" i="1"/>
  <c r="K479" i="1"/>
  <c r="L478" i="1"/>
  <c r="R477" i="1"/>
  <c r="P477" i="1"/>
  <c r="Q477" i="1"/>
  <c r="L479" i="4" l="1"/>
  <c r="O479" i="4" s="1"/>
  <c r="P479" i="4" s="1" a="1"/>
  <c r="K480" i="4"/>
  <c r="I480" i="4"/>
  <c r="N480" i="4"/>
  <c r="G482" i="4"/>
  <c r="J481" i="4"/>
  <c r="M481" i="4" s="1"/>
  <c r="H481" i="4"/>
  <c r="AH477" i="4"/>
  <c r="AB478" i="4"/>
  <c r="AD478" i="4"/>
  <c r="AH478" i="4" s="1"/>
  <c r="S478" i="4"/>
  <c r="W478" i="4" s="1"/>
  <c r="W477" i="4"/>
  <c r="Y478" i="4"/>
  <c r="AE478" i="4"/>
  <c r="Y477" i="1"/>
  <c r="AB477" i="1"/>
  <c r="S477" i="1"/>
  <c r="W477" i="1" s="1"/>
  <c r="AD477" i="1"/>
  <c r="AE477" i="1" s="1"/>
  <c r="P478" i="1" a="1"/>
  <c r="R478" i="1" s="1"/>
  <c r="AD478" i="1" s="1"/>
  <c r="L479" i="1"/>
  <c r="P479" i="1" s="1" a="1"/>
  <c r="K480" i="1"/>
  <c r="H481" i="1"/>
  <c r="I481" i="1" s="1"/>
  <c r="J480" i="1"/>
  <c r="Q479" i="4" l="1"/>
  <c r="R479" i="4"/>
  <c r="P479" i="4"/>
  <c r="N481" i="4"/>
  <c r="K481" i="4"/>
  <c r="I481" i="4"/>
  <c r="T478" i="4"/>
  <c r="G483" i="4"/>
  <c r="J482" i="4"/>
  <c r="M482" i="4" s="1"/>
  <c r="H482" i="4"/>
  <c r="O480" i="4"/>
  <c r="P480" i="4" s="1" a="1"/>
  <c r="L480" i="4"/>
  <c r="T477" i="1"/>
  <c r="AH477" i="1"/>
  <c r="S478" i="1"/>
  <c r="P478" i="1"/>
  <c r="AE478" i="1" s="1"/>
  <c r="Q478" i="1"/>
  <c r="AH478" i="1" s="1"/>
  <c r="R479" i="1"/>
  <c r="AD479" i="1" s="1"/>
  <c r="P479" i="1"/>
  <c r="Q479" i="1"/>
  <c r="L480" i="1"/>
  <c r="P480" i="1" s="1" a="1"/>
  <c r="K481" i="1"/>
  <c r="H482" i="1"/>
  <c r="I482" i="1" s="1"/>
  <c r="J481" i="1"/>
  <c r="R480" i="4" l="1"/>
  <c r="P480" i="4"/>
  <c r="Q480" i="4"/>
  <c r="L481" i="4"/>
  <c r="O481" i="4"/>
  <c r="P481" i="4" s="1" a="1"/>
  <c r="S479" i="4"/>
  <c r="AD479" i="4"/>
  <c r="AH479" i="4" s="1"/>
  <c r="K482" i="4"/>
  <c r="I482" i="4"/>
  <c r="N482" i="4"/>
  <c r="G484" i="4"/>
  <c r="J483" i="4"/>
  <c r="M483" i="4"/>
  <c r="H483" i="4"/>
  <c r="AE479" i="4"/>
  <c r="Y479" i="4"/>
  <c r="T479" i="4"/>
  <c r="AB479" i="4"/>
  <c r="W479" i="4"/>
  <c r="AH479" i="1"/>
  <c r="AE479" i="1"/>
  <c r="Y479" i="1"/>
  <c r="S479" i="1"/>
  <c r="T479" i="1" s="1"/>
  <c r="Y478" i="1"/>
  <c r="AB478" i="1"/>
  <c r="AB479" i="1"/>
  <c r="T478" i="1"/>
  <c r="W478" i="1"/>
  <c r="Q480" i="1"/>
  <c r="R480" i="1"/>
  <c r="P480" i="1"/>
  <c r="L481" i="1"/>
  <c r="P481" i="1" s="1" a="1"/>
  <c r="K482" i="1"/>
  <c r="H483" i="1"/>
  <c r="I483" i="1" s="1"/>
  <c r="J482" i="1"/>
  <c r="Q481" i="4" l="1"/>
  <c r="R481" i="4"/>
  <c r="P481" i="4"/>
  <c r="N483" i="4"/>
  <c r="K483" i="4"/>
  <c r="I483" i="4"/>
  <c r="AB480" i="4"/>
  <c r="AD480" i="4"/>
  <c r="AH480" i="4" s="1"/>
  <c r="S480" i="4"/>
  <c r="W480" i="4" s="1"/>
  <c r="G485" i="4"/>
  <c r="J484" i="4"/>
  <c r="M484" i="4" s="1"/>
  <c r="H484" i="4"/>
  <c r="L482" i="4"/>
  <c r="O482" i="4" s="1"/>
  <c r="P482" i="4" s="1" a="1"/>
  <c r="Y480" i="4"/>
  <c r="T480" i="4"/>
  <c r="W479" i="1"/>
  <c r="Y480" i="1"/>
  <c r="AB480" i="1"/>
  <c r="S480" i="1"/>
  <c r="W480" i="1" s="1"/>
  <c r="AD480" i="1"/>
  <c r="AE480" i="1" s="1"/>
  <c r="Q481" i="1"/>
  <c r="R481" i="1"/>
  <c r="AD481" i="1" s="1"/>
  <c r="P481" i="1"/>
  <c r="K483" i="1"/>
  <c r="L482" i="1"/>
  <c r="P482" i="1" s="1" a="1"/>
  <c r="J483" i="1"/>
  <c r="H484" i="1"/>
  <c r="I484" i="1" s="1"/>
  <c r="R482" i="4" l="1"/>
  <c r="P482" i="4"/>
  <c r="Q482" i="4"/>
  <c r="AE480" i="4"/>
  <c r="Y481" i="4"/>
  <c r="AB481" i="4"/>
  <c r="K484" i="4"/>
  <c r="I484" i="4"/>
  <c r="N484" i="4"/>
  <c r="G486" i="4"/>
  <c r="J485" i="4"/>
  <c r="M485" i="4" s="1"/>
  <c r="H485" i="4"/>
  <c r="L483" i="4"/>
  <c r="O483" i="4"/>
  <c r="P483" i="4" s="1" a="1"/>
  <c r="S481" i="4"/>
  <c r="T481" i="4" s="1"/>
  <c r="AD481" i="4"/>
  <c r="AH481" i="4" s="1"/>
  <c r="T480" i="1"/>
  <c r="AE481" i="1"/>
  <c r="AH481" i="1"/>
  <c r="AH480" i="1"/>
  <c r="Y481" i="1"/>
  <c r="S481" i="1"/>
  <c r="T481" i="1" s="1"/>
  <c r="AB481" i="1"/>
  <c r="Q482" i="1"/>
  <c r="R482" i="1"/>
  <c r="AD482" i="1" s="1"/>
  <c r="P482" i="1"/>
  <c r="K484" i="1"/>
  <c r="L483" i="1"/>
  <c r="P483" i="1" s="1" a="1"/>
  <c r="H485" i="1"/>
  <c r="I485" i="1" s="1"/>
  <c r="J484" i="1"/>
  <c r="K485" i="4" l="1"/>
  <c r="N485" i="4" s="1"/>
  <c r="I485" i="4"/>
  <c r="W481" i="4"/>
  <c r="AE481" i="4"/>
  <c r="Y482" i="4"/>
  <c r="Q483" i="4"/>
  <c r="R483" i="4"/>
  <c r="P483" i="4"/>
  <c r="G488" i="4"/>
  <c r="J486" i="4"/>
  <c r="M486" i="4" s="1"/>
  <c r="H486" i="4"/>
  <c r="L484" i="4"/>
  <c r="O484" i="4" s="1"/>
  <c r="P484" i="4" s="1" a="1"/>
  <c r="AB482" i="4"/>
  <c r="AD482" i="4"/>
  <c r="AE482" i="4" s="1"/>
  <c r="S482" i="4"/>
  <c r="T482" i="4" s="1"/>
  <c r="AE482" i="1"/>
  <c r="AH482" i="1"/>
  <c r="W481" i="1"/>
  <c r="Y482" i="1"/>
  <c r="S482" i="1"/>
  <c r="T482" i="1" s="1"/>
  <c r="AB482" i="1"/>
  <c r="R483" i="1"/>
  <c r="Q483" i="1"/>
  <c r="P483" i="1"/>
  <c r="K485" i="1"/>
  <c r="L484" i="1"/>
  <c r="P484" i="1" s="1" a="1"/>
  <c r="G488" i="1"/>
  <c r="J485" i="1"/>
  <c r="R484" i="4" l="1"/>
  <c r="P484" i="4"/>
  <c r="Q484" i="4"/>
  <c r="W482" i="4"/>
  <c r="AH482" i="4"/>
  <c r="S483" i="4"/>
  <c r="T483" i="4" s="1"/>
  <c r="AD483" i="4"/>
  <c r="H488" i="4"/>
  <c r="K486" i="4"/>
  <c r="I486" i="4"/>
  <c r="N486" i="4"/>
  <c r="J488" i="4"/>
  <c r="M488" i="4" s="1"/>
  <c r="AE483" i="4"/>
  <c r="Y483" i="4"/>
  <c r="AB483" i="4"/>
  <c r="W483" i="4"/>
  <c r="AH483" i="4"/>
  <c r="L485" i="4"/>
  <c r="O485" i="4" s="1"/>
  <c r="P485" i="4" s="1" a="1"/>
  <c r="W482" i="1"/>
  <c r="Y483" i="1"/>
  <c r="S483" i="1"/>
  <c r="W483" i="1" s="1"/>
  <c r="AD483" i="1"/>
  <c r="AE483" i="1" s="1"/>
  <c r="AB483" i="1"/>
  <c r="H486" i="1"/>
  <c r="I486" i="1" s="1"/>
  <c r="P484" i="1"/>
  <c r="Q484" i="1"/>
  <c r="R484" i="1"/>
  <c r="AD484" i="1" s="1"/>
  <c r="K486" i="1"/>
  <c r="L485" i="1"/>
  <c r="P485" i="1" s="1" a="1"/>
  <c r="J488" i="1"/>
  <c r="J486" i="1"/>
  <c r="Q485" i="4" l="1"/>
  <c r="R485" i="4"/>
  <c r="P485" i="4"/>
  <c r="I488" i="4"/>
  <c r="L486" i="4"/>
  <c r="O486" i="4" s="1"/>
  <c r="P486" i="4" s="1" a="1"/>
  <c r="H489" i="4"/>
  <c r="K488" i="4"/>
  <c r="N488" i="4" s="1"/>
  <c r="Y484" i="4"/>
  <c r="AB484" i="4"/>
  <c r="AD484" i="4"/>
  <c r="AE484" i="4" s="1"/>
  <c r="S484" i="4"/>
  <c r="T484" i="4" s="1"/>
  <c r="T483" i="1"/>
  <c r="AH483" i="1"/>
  <c r="AH484" i="1"/>
  <c r="AE484" i="1"/>
  <c r="S484" i="1"/>
  <c r="W484" i="1" s="1"/>
  <c r="Y484" i="1"/>
  <c r="AB484" i="1"/>
  <c r="H488" i="1"/>
  <c r="K488" i="1" s="1"/>
  <c r="R485" i="1"/>
  <c r="AD485" i="1" s="1"/>
  <c r="P485" i="1"/>
  <c r="Q485" i="1"/>
  <c r="L486" i="1"/>
  <c r="P486" i="1" s="1" a="1"/>
  <c r="I488" i="1"/>
  <c r="AH484" i="4" l="1"/>
  <c r="R486" i="4"/>
  <c r="P486" i="4"/>
  <c r="Q486" i="4"/>
  <c r="W484" i="4"/>
  <c r="H490" i="4"/>
  <c r="K489" i="4"/>
  <c r="N489" i="4" s="1"/>
  <c r="Y485" i="4"/>
  <c r="AB485" i="4"/>
  <c r="I489" i="4"/>
  <c r="L488" i="4"/>
  <c r="O488" i="4"/>
  <c r="P488" i="4" s="1" a="1"/>
  <c r="S485" i="4"/>
  <c r="T485" i="4" s="1"/>
  <c r="AD485" i="4"/>
  <c r="AE485" i="4" s="1"/>
  <c r="AH485" i="1"/>
  <c r="AE485" i="1"/>
  <c r="T484" i="1"/>
  <c r="S485" i="1"/>
  <c r="W485" i="1" s="1"/>
  <c r="Y485" i="1"/>
  <c r="AB485" i="1"/>
  <c r="H489" i="1"/>
  <c r="K489" i="1" s="1"/>
  <c r="P486" i="1"/>
  <c r="R486" i="1"/>
  <c r="Q486" i="1"/>
  <c r="L488" i="1"/>
  <c r="P488" i="1" s="1" a="1"/>
  <c r="I489" i="1"/>
  <c r="W485" i="4" l="1"/>
  <c r="Q488" i="4"/>
  <c r="R488" i="4"/>
  <c r="P488" i="4"/>
  <c r="AH485" i="4"/>
  <c r="H491" i="4"/>
  <c r="K490" i="4"/>
  <c r="N490" i="4" s="1"/>
  <c r="AB486" i="4"/>
  <c r="AD486" i="4"/>
  <c r="AH486" i="4" s="1"/>
  <c r="S486" i="4"/>
  <c r="W486" i="4" s="1"/>
  <c r="G489" i="4"/>
  <c r="I490" i="4"/>
  <c r="L489" i="4"/>
  <c r="O489" i="4" s="1"/>
  <c r="Y486" i="4"/>
  <c r="AE486" i="4"/>
  <c r="T485" i="1"/>
  <c r="S486" i="1"/>
  <c r="T486" i="1" s="1"/>
  <c r="AD486" i="1"/>
  <c r="AH486" i="1" s="1"/>
  <c r="AB486" i="1"/>
  <c r="Y486" i="1"/>
  <c r="G489" i="1"/>
  <c r="H490" i="1"/>
  <c r="K490" i="1" s="1"/>
  <c r="P488" i="1"/>
  <c r="Q488" i="1"/>
  <c r="R488" i="1"/>
  <c r="AD488" i="1" s="1"/>
  <c r="L489" i="1"/>
  <c r="I490" i="1"/>
  <c r="T486" i="4" l="1"/>
  <c r="J489" i="4"/>
  <c r="M489" i="4" s="1"/>
  <c r="P489" i="4" s="1" a="1"/>
  <c r="H492" i="4"/>
  <c r="K491" i="4"/>
  <c r="N491" i="4" s="1"/>
  <c r="S488" i="4"/>
  <c r="T488" i="4" s="1"/>
  <c r="AD488" i="4"/>
  <c r="AE488" i="4" s="1"/>
  <c r="I491" i="4"/>
  <c r="L490" i="4"/>
  <c r="O490" i="4"/>
  <c r="G490" i="4"/>
  <c r="Y488" i="4"/>
  <c r="AA488" i="4"/>
  <c r="W486" i="1"/>
  <c r="AE486" i="1"/>
  <c r="AG488" i="1"/>
  <c r="AE488" i="1"/>
  <c r="S488" i="1"/>
  <c r="V488" i="1" s="1"/>
  <c r="Y488" i="1"/>
  <c r="AA488" i="1"/>
  <c r="G490" i="1"/>
  <c r="H491" i="1"/>
  <c r="K491" i="1" s="1"/>
  <c r="J489" i="1"/>
  <c r="P489" i="1" s="1" a="1"/>
  <c r="L490" i="1"/>
  <c r="I491" i="1"/>
  <c r="V488" i="4" l="1"/>
  <c r="AG488" i="4"/>
  <c r="R489" i="4"/>
  <c r="P489" i="4"/>
  <c r="Q489" i="4"/>
  <c r="G491" i="4"/>
  <c r="I492" i="4"/>
  <c r="L491" i="4"/>
  <c r="O491" i="4" s="1"/>
  <c r="J490" i="4"/>
  <c r="M490" i="4"/>
  <c r="P490" i="4" s="1" a="1"/>
  <c r="H493" i="4"/>
  <c r="K492" i="4"/>
  <c r="N492" i="4" s="1"/>
  <c r="T488" i="1"/>
  <c r="G491" i="1"/>
  <c r="H492" i="1"/>
  <c r="R489" i="1"/>
  <c r="P489" i="1"/>
  <c r="Q489" i="1"/>
  <c r="K492" i="1"/>
  <c r="L491" i="1"/>
  <c r="J490" i="1"/>
  <c r="P490" i="1" s="1" a="1"/>
  <c r="I492" i="1"/>
  <c r="H493" i="1"/>
  <c r="H494" i="4" l="1"/>
  <c r="K493" i="4"/>
  <c r="N493" i="4" s="1"/>
  <c r="I493" i="4"/>
  <c r="L492" i="4"/>
  <c r="O492" i="4" s="1"/>
  <c r="G492" i="4"/>
  <c r="Y489" i="4"/>
  <c r="Q490" i="4"/>
  <c r="R490" i="4"/>
  <c r="P490" i="4"/>
  <c r="J491" i="4"/>
  <c r="M491" i="4" s="1"/>
  <c r="P491" i="4" s="1" a="1"/>
  <c r="AA489" i="4"/>
  <c r="AD489" i="4"/>
  <c r="AE489" i="4" s="1"/>
  <c r="S489" i="4"/>
  <c r="T489" i="4" s="1"/>
  <c r="Y489" i="1"/>
  <c r="AA489" i="1"/>
  <c r="S489" i="1"/>
  <c r="V489" i="1" s="1"/>
  <c r="AD489" i="1"/>
  <c r="AE489" i="1" s="1"/>
  <c r="G492" i="1"/>
  <c r="P490" i="1"/>
  <c r="Q490" i="1"/>
  <c r="R490" i="1"/>
  <c r="AD490" i="1" s="1"/>
  <c r="K493" i="1"/>
  <c r="J491" i="1"/>
  <c r="P491" i="1" s="1" a="1"/>
  <c r="L492" i="1"/>
  <c r="I493" i="1"/>
  <c r="G493" i="1" s="1"/>
  <c r="H494" i="1"/>
  <c r="R491" i="4" l="1"/>
  <c r="P491" i="4"/>
  <c r="Q491" i="4"/>
  <c r="V489" i="4"/>
  <c r="AG489" i="4"/>
  <c r="S490" i="4"/>
  <c r="T490" i="4" s="1"/>
  <c r="AD490" i="4"/>
  <c r="G493" i="4"/>
  <c r="I494" i="4"/>
  <c r="L493" i="4"/>
  <c r="O493" i="4" s="1"/>
  <c r="AE490" i="4"/>
  <c r="Y490" i="4"/>
  <c r="AA490" i="4"/>
  <c r="V490" i="4"/>
  <c r="AG490" i="4"/>
  <c r="J492" i="4"/>
  <c r="M492" i="4" s="1"/>
  <c r="P492" i="4" s="1" a="1"/>
  <c r="H495" i="4"/>
  <c r="K494" i="4"/>
  <c r="N494" i="4" s="1"/>
  <c r="T489" i="1"/>
  <c r="AE490" i="1"/>
  <c r="AG489" i="1"/>
  <c r="AG490" i="1"/>
  <c r="S490" i="1"/>
  <c r="V490" i="1" s="1"/>
  <c r="Y490" i="1"/>
  <c r="AA490" i="1"/>
  <c r="R491" i="1"/>
  <c r="AD491" i="1" s="1"/>
  <c r="P491" i="1"/>
  <c r="Q491" i="1"/>
  <c r="K494" i="1"/>
  <c r="J492" i="1"/>
  <c r="P492" i="1" s="1" a="1"/>
  <c r="L493" i="1"/>
  <c r="I494" i="1"/>
  <c r="G494" i="1" s="1"/>
  <c r="H495" i="1"/>
  <c r="R492" i="4" l="1"/>
  <c r="P492" i="4"/>
  <c r="Q492" i="4"/>
  <c r="I495" i="4"/>
  <c r="L494" i="4"/>
  <c r="O494" i="4" s="1"/>
  <c r="G494" i="4"/>
  <c r="Y491" i="4"/>
  <c r="H496" i="4"/>
  <c r="K495" i="4"/>
  <c r="N495" i="4"/>
  <c r="J493" i="4"/>
  <c r="M493" i="4" s="1"/>
  <c r="P493" i="4" s="1" a="1"/>
  <c r="AA491" i="4"/>
  <c r="AD491" i="4"/>
  <c r="AE491" i="4" s="1"/>
  <c r="S491" i="4"/>
  <c r="T491" i="4" s="1"/>
  <c r="T490" i="1"/>
  <c r="AG491" i="1"/>
  <c r="AE491" i="1"/>
  <c r="Y491" i="1"/>
  <c r="S491" i="1"/>
  <c r="T491" i="1" s="1"/>
  <c r="AA491" i="1"/>
  <c r="R492" i="1"/>
  <c r="P492" i="1"/>
  <c r="Q492" i="1"/>
  <c r="K495" i="1"/>
  <c r="J493" i="1"/>
  <c r="P493" i="1" s="1" a="1"/>
  <c r="L494" i="1"/>
  <c r="H496" i="1"/>
  <c r="I495" i="1"/>
  <c r="G495" i="1" s="1"/>
  <c r="R493" i="4" l="1"/>
  <c r="P493" i="4"/>
  <c r="Q493" i="4"/>
  <c r="V491" i="4"/>
  <c r="AG491" i="4"/>
  <c r="G495" i="4"/>
  <c r="I496" i="4"/>
  <c r="L495" i="4"/>
  <c r="O495" i="4" s="1"/>
  <c r="Y492" i="4"/>
  <c r="H497" i="4"/>
  <c r="K496" i="4"/>
  <c r="N496" i="4" s="1"/>
  <c r="J494" i="4"/>
  <c r="M494" i="4"/>
  <c r="P494" i="4" s="1" a="1"/>
  <c r="AA492" i="4"/>
  <c r="AD492" i="4"/>
  <c r="AE492" i="4" s="1"/>
  <c r="S492" i="4"/>
  <c r="T492" i="4" s="1"/>
  <c r="V491" i="1"/>
  <c r="Y492" i="1"/>
  <c r="AA492" i="1"/>
  <c r="S492" i="1"/>
  <c r="T492" i="1" s="1"/>
  <c r="AD492" i="1"/>
  <c r="AE492" i="1" s="1"/>
  <c r="Q493" i="1"/>
  <c r="R493" i="1"/>
  <c r="AD493" i="1" s="1"/>
  <c r="P493" i="1"/>
  <c r="J494" i="1"/>
  <c r="P494" i="1" s="1" a="1"/>
  <c r="K496" i="1"/>
  <c r="L495" i="1"/>
  <c r="I496" i="1"/>
  <c r="G496" i="1" s="1"/>
  <c r="H497" i="1"/>
  <c r="V492" i="4" l="1"/>
  <c r="AG492" i="4"/>
  <c r="K497" i="4"/>
  <c r="H499" i="4"/>
  <c r="N497" i="4"/>
  <c r="I497" i="4"/>
  <c r="L496" i="4"/>
  <c r="O496" i="4" s="1"/>
  <c r="G496" i="4"/>
  <c r="Y493" i="4"/>
  <c r="Q494" i="4"/>
  <c r="R494" i="4"/>
  <c r="P494" i="4"/>
  <c r="J495" i="4"/>
  <c r="M495" i="4" s="1"/>
  <c r="P495" i="4" s="1" a="1"/>
  <c r="AA493" i="4"/>
  <c r="AD493" i="4"/>
  <c r="AE493" i="4" s="1"/>
  <c r="S493" i="4"/>
  <c r="T493" i="4" s="1"/>
  <c r="V492" i="1"/>
  <c r="AE493" i="1"/>
  <c r="AG492" i="1"/>
  <c r="AG493" i="1"/>
  <c r="Y493" i="1"/>
  <c r="S493" i="1"/>
  <c r="T493" i="1" s="1"/>
  <c r="AA493" i="1"/>
  <c r="P494" i="1"/>
  <c r="R494" i="1"/>
  <c r="AD494" i="1" s="1"/>
  <c r="Q494" i="1"/>
  <c r="K497" i="1"/>
  <c r="J495" i="1"/>
  <c r="P495" i="1" s="1" a="1"/>
  <c r="L496" i="1"/>
  <c r="H499" i="1"/>
  <c r="I497" i="1"/>
  <c r="G497" i="1" s="1"/>
  <c r="R495" i="4" l="1"/>
  <c r="P495" i="4"/>
  <c r="Q495" i="4"/>
  <c r="V493" i="4"/>
  <c r="AG493" i="4"/>
  <c r="S494" i="4"/>
  <c r="T494" i="4" s="1"/>
  <c r="AD494" i="4"/>
  <c r="I499" i="4"/>
  <c r="G497" i="4"/>
  <c r="L497" i="4"/>
  <c r="O497" i="4" s="1"/>
  <c r="AE494" i="4"/>
  <c r="Y494" i="4"/>
  <c r="AA494" i="4"/>
  <c r="V494" i="4"/>
  <c r="AG494" i="4"/>
  <c r="J496" i="4"/>
  <c r="M496" i="4" s="1"/>
  <c r="P496" i="4" s="1" a="1"/>
  <c r="K499" i="4"/>
  <c r="N499" i="4" s="1"/>
  <c r="AG494" i="1"/>
  <c r="AE494" i="1"/>
  <c r="V493" i="1"/>
  <c r="S494" i="1"/>
  <c r="T494" i="1" s="1"/>
  <c r="Y494" i="1"/>
  <c r="AA494" i="1"/>
  <c r="I499" i="1"/>
  <c r="Q495" i="1"/>
  <c r="R495" i="1"/>
  <c r="P495" i="1"/>
  <c r="L497" i="1"/>
  <c r="J496" i="1"/>
  <c r="P496" i="1" s="1" a="1"/>
  <c r="K499" i="1"/>
  <c r="V494" i="1"/>
  <c r="Q496" i="4" l="1"/>
  <c r="R496" i="4"/>
  <c r="P496" i="4"/>
  <c r="G499" i="4"/>
  <c r="J497" i="4"/>
  <c r="M497" i="4" s="1"/>
  <c r="P497" i="4" s="1" a="1"/>
  <c r="E499" i="4"/>
  <c r="L499" i="4"/>
  <c r="O499" i="4" s="1"/>
  <c r="Y495" i="4"/>
  <c r="AA495" i="4"/>
  <c r="AD495" i="4"/>
  <c r="AG495" i="4" s="1"/>
  <c r="S495" i="4"/>
  <c r="T495" i="4" s="1"/>
  <c r="Y495" i="1"/>
  <c r="AA495" i="1"/>
  <c r="S495" i="1"/>
  <c r="T495" i="1" s="1"/>
  <c r="AD495" i="1"/>
  <c r="AE495" i="1" s="1"/>
  <c r="L499" i="1"/>
  <c r="R496" i="1"/>
  <c r="AD496" i="1" s="1"/>
  <c r="P496" i="1"/>
  <c r="Q496" i="1"/>
  <c r="J497" i="1"/>
  <c r="P497" i="1" s="1" a="1"/>
  <c r="G499" i="1"/>
  <c r="G500" i="1" s="1"/>
  <c r="G501" i="1" s="1"/>
  <c r="G502" i="1" s="1"/>
  <c r="G503" i="1" s="1"/>
  <c r="G504" i="1" s="1"/>
  <c r="G505" i="1" s="1"/>
  <c r="G506" i="1" s="1"/>
  <c r="G507" i="1" s="1"/>
  <c r="G508" i="1" s="1"/>
  <c r="E499" i="1"/>
  <c r="R497" i="4" l="1"/>
  <c r="P497" i="4"/>
  <c r="Q497" i="4"/>
  <c r="AE495" i="4"/>
  <c r="G500" i="4"/>
  <c r="J499" i="4"/>
  <c r="M499" i="4" s="1"/>
  <c r="P499" i="4" s="1" a="1"/>
  <c r="S496" i="4"/>
  <c r="T496" i="4" s="1"/>
  <c r="AD496" i="4"/>
  <c r="AE496" i="4" s="1"/>
  <c r="V495" i="4"/>
  <c r="H500" i="4"/>
  <c r="Y496" i="4"/>
  <c r="AA496" i="4"/>
  <c r="AG496" i="1"/>
  <c r="V495" i="1"/>
  <c r="AG495" i="1"/>
  <c r="AE496" i="1"/>
  <c r="S496" i="1"/>
  <c r="V496" i="1" s="1"/>
  <c r="Y496" i="1"/>
  <c r="AA496" i="1"/>
  <c r="P497" i="1"/>
  <c r="Q497" i="1"/>
  <c r="R497" i="1"/>
  <c r="AD497" i="1" s="1"/>
  <c r="J499" i="1"/>
  <c r="P499" i="1" s="1" a="1"/>
  <c r="H500" i="1"/>
  <c r="I500" i="1" s="1"/>
  <c r="V496" i="4" l="1"/>
  <c r="AG496" i="4"/>
  <c r="R499" i="4"/>
  <c r="P499" i="4"/>
  <c r="Q499" i="4"/>
  <c r="J500" i="4"/>
  <c r="G501" i="4"/>
  <c r="M500" i="4"/>
  <c r="Y497" i="4"/>
  <c r="N500" i="4"/>
  <c r="K500" i="4"/>
  <c r="I500" i="4"/>
  <c r="AA497" i="4"/>
  <c r="AD497" i="4"/>
  <c r="AE497" i="4" s="1"/>
  <c r="S497" i="4"/>
  <c r="V497" i="4" s="1"/>
  <c r="T496" i="1"/>
  <c r="AE497" i="1"/>
  <c r="AG497" i="1"/>
  <c r="S497" i="1"/>
  <c r="T497" i="1" s="1"/>
  <c r="Y497" i="1"/>
  <c r="AA497" i="1"/>
  <c r="R499" i="1"/>
  <c r="AD499" i="1" s="1"/>
  <c r="Q499" i="1"/>
  <c r="P499" i="1"/>
  <c r="K500" i="1"/>
  <c r="H501" i="1"/>
  <c r="I501" i="1" s="1"/>
  <c r="J500" i="1"/>
  <c r="T497" i="4" l="1"/>
  <c r="L500" i="4"/>
  <c r="O500" i="4" s="1"/>
  <c r="P500" i="4" s="1" a="1"/>
  <c r="Y499" i="4"/>
  <c r="AG497" i="4"/>
  <c r="G502" i="4"/>
  <c r="J501" i="4"/>
  <c r="M501" i="4" s="1"/>
  <c r="H501" i="4"/>
  <c r="AB499" i="4"/>
  <c r="AD499" i="4"/>
  <c r="AE499" i="4" s="1"/>
  <c r="S499" i="4"/>
  <c r="T499" i="4" s="1"/>
  <c r="V497" i="1"/>
  <c r="AE499" i="1"/>
  <c r="AH499" i="1"/>
  <c r="Y499" i="1"/>
  <c r="S499" i="1"/>
  <c r="W499" i="1" s="1"/>
  <c r="AB499" i="1"/>
  <c r="K501" i="1"/>
  <c r="L500" i="1"/>
  <c r="P500" i="1" s="1" a="1"/>
  <c r="J501" i="1"/>
  <c r="H502" i="1"/>
  <c r="I502" i="1" s="1"/>
  <c r="Q500" i="4" l="1"/>
  <c r="R500" i="4"/>
  <c r="P500" i="4"/>
  <c r="W499" i="4"/>
  <c r="AH499" i="4"/>
  <c r="G503" i="4"/>
  <c r="J502" i="4"/>
  <c r="M502" i="4" s="1"/>
  <c r="H502" i="4"/>
  <c r="I501" i="4"/>
  <c r="K501" i="4"/>
  <c r="N501" i="4" s="1"/>
  <c r="T499" i="1"/>
  <c r="P500" i="1"/>
  <c r="Q500" i="1"/>
  <c r="R500" i="1"/>
  <c r="AD500" i="1" s="1"/>
  <c r="L501" i="1"/>
  <c r="P501" i="1" s="1" a="1"/>
  <c r="H503" i="1"/>
  <c r="I503" i="1" s="1"/>
  <c r="J502" i="1"/>
  <c r="K502" i="1"/>
  <c r="L501" i="4" l="1"/>
  <c r="O501" i="4" s="1"/>
  <c r="P501" i="4" s="1" a="1"/>
  <c r="K502" i="4"/>
  <c r="I502" i="4"/>
  <c r="N502" i="4"/>
  <c r="G504" i="4"/>
  <c r="J503" i="4"/>
  <c r="M503" i="4" s="1"/>
  <c r="H503" i="4"/>
  <c r="Y500" i="4"/>
  <c r="AB500" i="4"/>
  <c r="S500" i="4"/>
  <c r="T500" i="4" s="1"/>
  <c r="AD500" i="4"/>
  <c r="AH500" i="4" s="1"/>
  <c r="AE500" i="1"/>
  <c r="AH500" i="1"/>
  <c r="S500" i="1"/>
  <c r="W500" i="1" s="1"/>
  <c r="Y500" i="1"/>
  <c r="AB500" i="1"/>
  <c r="Q501" i="1"/>
  <c r="R501" i="1"/>
  <c r="P501" i="1"/>
  <c r="L502" i="1"/>
  <c r="P502" i="1" s="1" a="1"/>
  <c r="K503" i="1"/>
  <c r="H504" i="1"/>
  <c r="I504" i="1" s="1"/>
  <c r="J503" i="1"/>
  <c r="W500" i="4" l="1"/>
  <c r="Q501" i="4"/>
  <c r="R501" i="4"/>
  <c r="P501" i="4"/>
  <c r="AE500" i="4"/>
  <c r="G505" i="4"/>
  <c r="J504" i="4"/>
  <c r="M504" i="4" s="1"/>
  <c r="H504" i="4"/>
  <c r="L502" i="4"/>
  <c r="O502" i="4" s="1"/>
  <c r="P502" i="4" s="1" a="1"/>
  <c r="K503" i="4"/>
  <c r="N503" i="4" s="1"/>
  <c r="I503" i="4"/>
  <c r="Y501" i="1"/>
  <c r="AB501" i="1"/>
  <c r="S501" i="1"/>
  <c r="T501" i="1" s="1"/>
  <c r="AD501" i="1"/>
  <c r="AE501" i="1" s="1"/>
  <c r="T500" i="1"/>
  <c r="Q502" i="1"/>
  <c r="R502" i="1"/>
  <c r="AD502" i="1" s="1"/>
  <c r="P502" i="1"/>
  <c r="L503" i="1"/>
  <c r="P503" i="1" s="1" a="1"/>
  <c r="H505" i="1"/>
  <c r="I505" i="1" s="1"/>
  <c r="J504" i="1"/>
  <c r="K504" i="1"/>
  <c r="R502" i="4" l="1"/>
  <c r="P502" i="4"/>
  <c r="Q502" i="4"/>
  <c r="K504" i="4"/>
  <c r="I504" i="4"/>
  <c r="N504" i="4"/>
  <c r="G506" i="4"/>
  <c r="J505" i="4"/>
  <c r="M505" i="4" s="1"/>
  <c r="H505" i="4"/>
  <c r="S501" i="4"/>
  <c r="AD501" i="4"/>
  <c r="AE501" i="4" s="1"/>
  <c r="L503" i="4"/>
  <c r="O503" i="4"/>
  <c r="P503" i="4" s="1" a="1"/>
  <c r="Y501" i="4"/>
  <c r="T501" i="4"/>
  <c r="AB501" i="4"/>
  <c r="W501" i="4"/>
  <c r="W501" i="1"/>
  <c r="AE502" i="1"/>
  <c r="AH502" i="1"/>
  <c r="AH501" i="1"/>
  <c r="S502" i="1"/>
  <c r="W502" i="1" s="1"/>
  <c r="Y502" i="1"/>
  <c r="AB502" i="1"/>
  <c r="Q503" i="1"/>
  <c r="R503" i="1"/>
  <c r="AD503" i="1" s="1"/>
  <c r="P503" i="1"/>
  <c r="L504" i="1"/>
  <c r="P504" i="1" s="1" a="1"/>
  <c r="K505" i="1"/>
  <c r="H506" i="1"/>
  <c r="I506" i="1" s="1"/>
  <c r="J505" i="1"/>
  <c r="AH501" i="4" l="1"/>
  <c r="Q503" i="4"/>
  <c r="R503" i="4"/>
  <c r="P503" i="4"/>
  <c r="K505" i="4"/>
  <c r="N505" i="4" s="1"/>
  <c r="I505" i="4"/>
  <c r="Y502" i="4"/>
  <c r="G507" i="4"/>
  <c r="J506" i="4"/>
  <c r="M506" i="4" s="1"/>
  <c r="H506" i="4"/>
  <c r="L504" i="4"/>
  <c r="O504" i="4" s="1"/>
  <c r="P504" i="4" s="1" a="1"/>
  <c r="AB502" i="4"/>
  <c r="AD502" i="4"/>
  <c r="AE502" i="4" s="1"/>
  <c r="S502" i="4"/>
  <c r="T502" i="4" s="1"/>
  <c r="T502" i="1"/>
  <c r="AE503" i="1"/>
  <c r="AH503" i="1"/>
  <c r="S503" i="1"/>
  <c r="W503" i="1" s="1"/>
  <c r="Y503" i="1"/>
  <c r="AB503" i="1"/>
  <c r="Q504" i="1"/>
  <c r="R504" i="1"/>
  <c r="P504" i="1"/>
  <c r="K506" i="1"/>
  <c r="L505" i="1"/>
  <c r="P505" i="1" s="1" a="1"/>
  <c r="J506" i="1"/>
  <c r="H507" i="1"/>
  <c r="I507" i="1" s="1"/>
  <c r="R504" i="4" l="1"/>
  <c r="P504" i="4"/>
  <c r="Q504" i="4"/>
  <c r="W502" i="4"/>
  <c r="AH502" i="4"/>
  <c r="L505" i="4"/>
  <c r="O505" i="4" s="1"/>
  <c r="P505" i="4" s="1" a="1"/>
  <c r="S503" i="4"/>
  <c r="T503" i="4" s="1"/>
  <c r="AD503" i="4"/>
  <c r="AE503" i="4" s="1"/>
  <c r="K506" i="4"/>
  <c r="I506" i="4"/>
  <c r="N506" i="4"/>
  <c r="G508" i="4"/>
  <c r="J507" i="4"/>
  <c r="M507" i="4" s="1"/>
  <c r="H507" i="4"/>
  <c r="Y503" i="4"/>
  <c r="AB503" i="4"/>
  <c r="T503" i="1"/>
  <c r="S504" i="1"/>
  <c r="W504" i="1" s="1"/>
  <c r="AD504" i="1"/>
  <c r="AE504" i="1" s="1"/>
  <c r="Y504" i="1"/>
  <c r="AB504" i="1"/>
  <c r="P505" i="1"/>
  <c r="Q505" i="1"/>
  <c r="R505" i="1"/>
  <c r="AD505" i="1" s="1"/>
  <c r="L506" i="1"/>
  <c r="P506" i="1" s="1" a="1"/>
  <c r="K507" i="1"/>
  <c r="J507" i="1"/>
  <c r="H508" i="1"/>
  <c r="I508" i="1" s="1"/>
  <c r="W503" i="4" l="1"/>
  <c r="AH503" i="4"/>
  <c r="Q505" i="4"/>
  <c r="R505" i="4"/>
  <c r="P505" i="4"/>
  <c r="K507" i="4"/>
  <c r="N507" i="4" s="1"/>
  <c r="I507" i="4"/>
  <c r="Y504" i="4"/>
  <c r="J508" i="4"/>
  <c r="M508" i="4" s="1"/>
  <c r="H508" i="4"/>
  <c r="L506" i="4"/>
  <c r="O506" i="4" s="1"/>
  <c r="P506" i="4" s="1" a="1"/>
  <c r="AB504" i="4"/>
  <c r="AD504" i="4"/>
  <c r="AE504" i="4" s="1"/>
  <c r="S504" i="4"/>
  <c r="W504" i="4" s="1"/>
  <c r="T504" i="1"/>
  <c r="AH504" i="1"/>
  <c r="AE505" i="1"/>
  <c r="AH505" i="1"/>
  <c r="S505" i="1"/>
  <c r="W505" i="1" s="1"/>
  <c r="Y505" i="1"/>
  <c r="AB505" i="1"/>
  <c r="R506" i="1"/>
  <c r="AD506" i="1" s="1"/>
  <c r="P506" i="1"/>
  <c r="Q506" i="1"/>
  <c r="K508" i="1"/>
  <c r="L507" i="1"/>
  <c r="P507" i="1" s="1" a="1"/>
  <c r="J508" i="1"/>
  <c r="R506" i="4" l="1"/>
  <c r="P506" i="4"/>
  <c r="Q506" i="4"/>
  <c r="K508" i="4"/>
  <c r="I508" i="4"/>
  <c r="N508" i="4"/>
  <c r="T504" i="4"/>
  <c r="L507" i="4"/>
  <c r="O507" i="4"/>
  <c r="P507" i="4" s="1" a="1"/>
  <c r="S505" i="4"/>
  <c r="AD505" i="4"/>
  <c r="AH505" i="4" s="1"/>
  <c r="AH504" i="4"/>
  <c r="AE505" i="4"/>
  <c r="Y505" i="4"/>
  <c r="T505" i="4"/>
  <c r="AB505" i="4"/>
  <c r="W505" i="4"/>
  <c r="T505" i="1"/>
  <c r="AH506" i="1"/>
  <c r="AE506" i="1"/>
  <c r="Y506" i="1"/>
  <c r="S506" i="1"/>
  <c r="W506" i="1" s="1"/>
  <c r="AB506" i="1"/>
  <c r="R507" i="1"/>
  <c r="P507" i="1"/>
  <c r="Q507" i="1"/>
  <c r="L508" i="1"/>
  <c r="P508" i="1" s="1" a="1"/>
  <c r="Q507" i="4" l="1"/>
  <c r="R507" i="4"/>
  <c r="P507" i="4"/>
  <c r="AB506" i="4"/>
  <c r="AD506" i="4"/>
  <c r="AH506" i="4" s="1"/>
  <c r="S506" i="4"/>
  <c r="W506" i="4" s="1"/>
  <c r="L508" i="4"/>
  <c r="O508" i="4" s="1"/>
  <c r="P508" i="4" s="1" a="1"/>
  <c r="Y506" i="4"/>
  <c r="T506" i="4"/>
  <c r="T506" i="1"/>
  <c r="Y507" i="1"/>
  <c r="AB507" i="1"/>
  <c r="S507" i="1"/>
  <c r="W507" i="1" s="1"/>
  <c r="AD507" i="1"/>
  <c r="AE507" i="1" s="1"/>
  <c r="Q508" i="1"/>
  <c r="R508" i="1"/>
  <c r="AD508" i="1" s="1"/>
  <c r="P508" i="1"/>
  <c r="AE506" i="4" l="1"/>
  <c r="R508" i="4"/>
  <c r="P508" i="4"/>
  <c r="Q508" i="4"/>
  <c r="S507" i="4"/>
  <c r="T507" i="4" s="1"/>
  <c r="AD507" i="4"/>
  <c r="AE507" i="4" s="1"/>
  <c r="Y507" i="4"/>
  <c r="AB507" i="4"/>
  <c r="T507" i="1"/>
  <c r="AE508" i="1"/>
  <c r="AH508" i="1"/>
  <c r="AH507" i="1"/>
  <c r="S508" i="1"/>
  <c r="T508" i="1" s="1"/>
  <c r="Y508" i="1"/>
  <c r="AB508" i="1"/>
  <c r="AH507" i="4" l="1"/>
  <c r="W507" i="4"/>
  <c r="Y508" i="4"/>
  <c r="AB508" i="4"/>
  <c r="AD508" i="4"/>
  <c r="AE508" i="4" s="1"/>
  <c r="S508" i="4"/>
  <c r="T508" i="4" s="1"/>
  <c r="W508" i="1"/>
  <c r="W508" i="4" l="1"/>
  <c r="AH50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quansoq</author>
  </authors>
  <commentList>
    <comment ref="D3" authorId="0" shapeId="0" xr:uid="{FD5BA77F-A1EE-4FF6-B44C-35F226CC9FB1}">
      <text>
        <r>
          <rPr>
            <b/>
            <sz val="9"/>
            <color indexed="81"/>
            <rFont val="MS P ゴシック"/>
            <family val="3"/>
            <charset val="128"/>
          </rPr>
          <t>リニア目盛か対数目盛かを切り替えます
0～1の間で動かしてみてください</t>
        </r>
      </text>
    </comment>
    <comment ref="E3" authorId="0" shapeId="0" xr:uid="{A2007DA1-D716-42F2-B979-61EFE9DDA51F}">
      <text>
        <r>
          <rPr>
            <b/>
            <sz val="9"/>
            <color indexed="81"/>
            <rFont val="MS P ゴシック"/>
            <family val="3"/>
            <charset val="128"/>
          </rPr>
          <t>遠近法(3D)と等角投影法(近似的2D)を切り替えます
2～102の間で動かしてみてください</t>
        </r>
      </text>
    </comment>
    <comment ref="F3" authorId="0" shapeId="0" xr:uid="{9D1BAC06-D4D9-484D-A947-48B5C475B1F9}">
      <text>
        <r>
          <rPr>
            <b/>
            <sz val="9"/>
            <color indexed="81"/>
            <rFont val="MS P ゴシック"/>
            <family val="3"/>
            <charset val="128"/>
          </rPr>
          <t>回転角度その1です
0～90の間で動かしてみてください(実はどんな値を入れてもいいです)</t>
        </r>
      </text>
    </comment>
    <comment ref="G3" authorId="0" shapeId="0" xr:uid="{773524D1-CE97-48BD-A985-B8625EF68204}">
      <text>
        <r>
          <rPr>
            <b/>
            <sz val="9"/>
            <color indexed="81"/>
            <rFont val="MS P ゴシック"/>
            <family val="3"/>
            <charset val="128"/>
          </rPr>
          <t>回転角度その2です
0～90の間で動かしてみてください(実はｒｙ</t>
        </r>
      </text>
    </comment>
  </commentList>
</comments>
</file>

<file path=xl/sharedStrings.xml><?xml version="1.0" encoding="utf-8"?>
<sst xmlns="http://schemas.openxmlformats.org/spreadsheetml/2006/main" count="302" uniqueCount="64">
  <si>
    <t>p</t>
    <phoneticPr fontId="1"/>
  </si>
  <si>
    <t>V</t>
    <phoneticPr fontId="1"/>
  </si>
  <si>
    <t>T</t>
    <phoneticPr fontId="1"/>
  </si>
  <si>
    <t>pV面</t>
    <rPh sb="2" eb="3">
      <t>メン</t>
    </rPh>
    <phoneticPr fontId="1"/>
  </si>
  <si>
    <t>ｐ一定線</t>
    <rPh sb="1" eb="3">
      <t>イッテイ</t>
    </rPh>
    <rPh sb="3" eb="4">
      <t>セン</t>
    </rPh>
    <phoneticPr fontId="1"/>
  </si>
  <si>
    <t>V方向に移動</t>
    <rPh sb="1" eb="3">
      <t>ホウコウ</t>
    </rPh>
    <rPh sb="4" eb="6">
      <t>イドウ</t>
    </rPh>
    <phoneticPr fontId="1"/>
  </si>
  <si>
    <t>ｐ方向に移動</t>
    <rPh sb="1" eb="3">
      <t>ホウコウ</t>
    </rPh>
    <rPh sb="4" eb="6">
      <t>イドウ</t>
    </rPh>
    <phoneticPr fontId="1"/>
  </si>
  <si>
    <t>p2</t>
    <phoneticPr fontId="1"/>
  </si>
  <si>
    <t>p3</t>
    <phoneticPr fontId="1"/>
  </si>
  <si>
    <t>p4</t>
    <phoneticPr fontId="1"/>
  </si>
  <si>
    <t>p5</t>
    <phoneticPr fontId="1"/>
  </si>
  <si>
    <t>T方向に移動</t>
    <rPh sb="1" eb="3">
      <t>ホウコウ</t>
    </rPh>
    <rPh sb="4" eb="6">
      <t>イドウ</t>
    </rPh>
    <phoneticPr fontId="1"/>
  </si>
  <si>
    <t>T2</t>
    <phoneticPr fontId="1"/>
  </si>
  <si>
    <t>p1</t>
    <phoneticPr fontId="1"/>
  </si>
  <si>
    <t>T3</t>
    <phoneticPr fontId="1"/>
  </si>
  <si>
    <t>T4</t>
    <phoneticPr fontId="1"/>
  </si>
  <si>
    <t>T5</t>
    <phoneticPr fontId="1"/>
  </si>
  <si>
    <t>V一定線</t>
    <rPh sb="1" eb="3">
      <t>イッテイ</t>
    </rPh>
    <rPh sb="3" eb="4">
      <t>セン</t>
    </rPh>
    <phoneticPr fontId="1"/>
  </si>
  <si>
    <t>T1</t>
    <phoneticPr fontId="1"/>
  </si>
  <si>
    <t>V1</t>
    <phoneticPr fontId="1"/>
  </si>
  <si>
    <t>V2</t>
    <phoneticPr fontId="1"/>
  </si>
  <si>
    <t>V3</t>
    <phoneticPr fontId="1"/>
  </si>
  <si>
    <t>V4</t>
    <phoneticPr fontId="1"/>
  </si>
  <si>
    <t>VT面</t>
    <rPh sb="2" eb="3">
      <t>メン</t>
    </rPh>
    <phoneticPr fontId="1"/>
  </si>
  <si>
    <t>T一定線</t>
    <rPh sb="1" eb="3">
      <t>イッテイ</t>
    </rPh>
    <rPh sb="3" eb="4">
      <t>セン</t>
    </rPh>
    <phoneticPr fontId="1"/>
  </si>
  <si>
    <t>p方向に移動</t>
    <rPh sb="1" eb="3">
      <t>ホウコウ</t>
    </rPh>
    <rPh sb="4" eb="6">
      <t>イドウ</t>
    </rPh>
    <phoneticPr fontId="1"/>
  </si>
  <si>
    <t>Tp面</t>
    <rPh sb="2" eb="3">
      <t>メン</t>
    </rPh>
    <phoneticPr fontId="1"/>
  </si>
  <si>
    <t>V5</t>
    <phoneticPr fontId="1"/>
  </si>
  <si>
    <t>p一定線</t>
    <rPh sb="1" eb="3">
      <t>イッテイ</t>
    </rPh>
    <rPh sb="3" eb="4">
      <t>セン</t>
    </rPh>
    <phoneticPr fontId="1"/>
  </si>
  <si>
    <t>p軸回転</t>
    <rPh sb="1" eb="2">
      <t>ジク</t>
    </rPh>
    <rPh sb="2" eb="4">
      <t>カイテン</t>
    </rPh>
    <phoneticPr fontId="1"/>
  </si>
  <si>
    <t>V軸回転</t>
    <rPh sb="1" eb="2">
      <t>ジク</t>
    </rPh>
    <rPh sb="2" eb="4">
      <t>カイテン</t>
    </rPh>
    <phoneticPr fontId="1"/>
  </si>
  <si>
    <t>T軸回転</t>
    <rPh sb="1" eb="2">
      <t>ジク</t>
    </rPh>
    <rPh sb="2" eb="4">
      <t>カイテン</t>
    </rPh>
    <phoneticPr fontId="1"/>
  </si>
  <si>
    <t>混合</t>
    <rPh sb="0" eb="2">
      <t>コンゴウ</t>
    </rPh>
    <phoneticPr fontId="1"/>
  </si>
  <si>
    <t>3D格子</t>
    <rPh sb="2" eb="4">
      <t>コウシ</t>
    </rPh>
    <phoneticPr fontId="1"/>
  </si>
  <si>
    <t>lnp</t>
    <phoneticPr fontId="1"/>
  </si>
  <si>
    <t>lnt</t>
    <phoneticPr fontId="1"/>
  </si>
  <si>
    <t>x</t>
    <phoneticPr fontId="1"/>
  </si>
  <si>
    <t>y</t>
    <phoneticPr fontId="1"/>
  </si>
  <si>
    <t>z</t>
    <phoneticPr fontId="1"/>
  </si>
  <si>
    <t>z下駄</t>
    <rPh sb="1" eb="3">
      <t>ゲタ</t>
    </rPh>
    <phoneticPr fontId="1"/>
  </si>
  <si>
    <t>倍率</t>
    <rPh sb="0" eb="2">
      <t>バイリツ</t>
    </rPh>
    <phoneticPr fontId="1"/>
  </si>
  <si>
    <t>等温</t>
    <rPh sb="0" eb="2">
      <t>トウオン</t>
    </rPh>
    <phoneticPr fontId="1"/>
  </si>
  <si>
    <t>断熱</t>
    <rPh sb="0" eb="2">
      <t>ダンネツ</t>
    </rPh>
    <phoneticPr fontId="1"/>
  </si>
  <si>
    <t>lnV</t>
    <phoneticPr fontId="1"/>
  </si>
  <si>
    <t>y</t>
    <phoneticPr fontId="1"/>
  </si>
  <si>
    <t>y2</t>
    <phoneticPr fontId="1"/>
  </si>
  <si>
    <t>y3</t>
    <phoneticPr fontId="1"/>
  </si>
  <si>
    <t>倍率</t>
    <rPh sb="0" eb="2">
      <t>バイリツ</t>
    </rPh>
    <phoneticPr fontId="1"/>
  </si>
  <si>
    <t>z</t>
    <phoneticPr fontId="1"/>
  </si>
  <si>
    <t>めまいカット</t>
    <phoneticPr fontId="1"/>
  </si>
  <si>
    <t>z00</t>
    <phoneticPr fontId="1"/>
  </si>
  <si>
    <t>下駄z0</t>
    <rPh sb="0" eb="2">
      <t>ゲタ</t>
    </rPh>
    <phoneticPr fontId="1"/>
  </si>
  <si>
    <t>y1</t>
    <phoneticPr fontId="1"/>
  </si>
  <si>
    <t>等角投影度</t>
    <rPh sb="0" eb="2">
      <t>トウカク</t>
    </rPh>
    <rPh sb="2" eb="4">
      <t>トウエイ</t>
    </rPh>
    <rPh sb="4" eb="5">
      <t>ド</t>
    </rPh>
    <phoneticPr fontId="1"/>
  </si>
  <si>
    <t>対数度合</t>
    <rPh sb="0" eb="2">
      <t>タイスウ</t>
    </rPh>
    <rPh sb="2" eb="4">
      <t>ドアイ</t>
    </rPh>
    <phoneticPr fontId="1"/>
  </si>
  <si>
    <t>回転角1</t>
    <rPh sb="0" eb="2">
      <t>カイテン</t>
    </rPh>
    <rPh sb="2" eb="3">
      <t>カク</t>
    </rPh>
    <phoneticPr fontId="1"/>
  </si>
  <si>
    <t>回転角2</t>
    <rPh sb="0" eb="2">
      <t>カイテン</t>
    </rPh>
    <rPh sb="2" eb="3">
      <t>カク</t>
    </rPh>
    <phoneticPr fontId="1"/>
  </si>
  <si>
    <t>このファイルの遊び方</t>
    <rPh sb="7" eb="8">
      <t>アソ</t>
    </rPh>
    <rPh sb="9" eb="10">
      <t>カタ</t>
    </rPh>
    <phoneticPr fontId="1"/>
  </si>
  <si>
    <t>「閲覧用」か「いじる用」のシートのみいじってください。</t>
    <rPh sb="1" eb="4">
      <t>エツランヨウ</t>
    </rPh>
    <rPh sb="10" eb="11">
      <t>ヨウ</t>
    </rPh>
    <phoneticPr fontId="1"/>
  </si>
  <si>
    <t>(ほかのシートにはいじれないように保護をかけてあります）</t>
    <rPh sb="17" eb="19">
      <t>ホゴ</t>
    </rPh>
    <phoneticPr fontId="1"/>
  </si>
  <si>
    <t>「閲覧用」シートではファンクションキーの「F4」ボタンを連打すると、</t>
    <rPh sb="1" eb="4">
      <t>エツランヨウ</t>
    </rPh>
    <rPh sb="28" eb="30">
      <t>レンダ</t>
    </rPh>
    <phoneticPr fontId="1"/>
  </si>
  <si>
    <t>自動でグラフが動きます。</t>
  </si>
  <si>
    <t>「いじる用」シートでは、コメント（赤ぽっち）のついてるセルを</t>
    <rPh sb="4" eb="5">
      <t>ヨウ</t>
    </rPh>
    <rPh sb="17" eb="18">
      <t>アカ</t>
    </rPh>
    <phoneticPr fontId="1"/>
  </si>
  <si>
    <t>コメントを読みながらいじってください。</t>
    <rPh sb="5" eb="6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</si>
</sst>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カルノーサイクル</a:t>
            </a:r>
          </a:p>
        </c:rich>
      </c:tx>
      <c:layout>
        <c:manualLayout>
          <c:xMode val="edge"/>
          <c:yMode val="edge"/>
          <c:x val="1.7918329782499428E-3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計算用紙1!$AF$15</c:f>
              <c:strCache>
                <c:ptCount val="1"/>
                <c:pt idx="0">
                  <c:v>y1</c:v>
                </c:pt>
              </c:strCache>
            </c:strRef>
          </c:tx>
          <c:spPr>
            <a:ln w="12700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計算用紙1!$AE$16:$AE$508</c:f>
              <c:numCache>
                <c:formatCode>General</c:formatCode>
                <c:ptCount val="493"/>
                <c:pt idx="0">
                  <c:v>-0.24605527729083726</c:v>
                </c:pt>
                <c:pt idx="1">
                  <c:v>-0.11157642246360053</c:v>
                </c:pt>
                <c:pt idx="3">
                  <c:v>-0.24605527729083726</c:v>
                </c:pt>
                <c:pt idx="4">
                  <c:v>-0.11157642246360053</c:v>
                </c:pt>
                <c:pt idx="6">
                  <c:v>-0.24605527729083726</c:v>
                </c:pt>
                <c:pt idx="7">
                  <c:v>-0.11157642246360053</c:v>
                </c:pt>
                <c:pt idx="9">
                  <c:v>-0.24605527729083726</c:v>
                </c:pt>
                <c:pt idx="10">
                  <c:v>-0.11157642246360053</c:v>
                </c:pt>
                <c:pt idx="12">
                  <c:v>-0.24605527729083726</c:v>
                </c:pt>
                <c:pt idx="13">
                  <c:v>-0.11157642246360053</c:v>
                </c:pt>
                <c:pt idx="15">
                  <c:v>-0.51167788338057918</c:v>
                </c:pt>
                <c:pt idx="16">
                  <c:v>-0.30813224922823534</c:v>
                </c:pt>
                <c:pt idx="18">
                  <c:v>-0.51167788338057918</c:v>
                </c:pt>
                <c:pt idx="19">
                  <c:v>-0.30813224922823534</c:v>
                </c:pt>
                <c:pt idx="21">
                  <c:v>-0.51167788338057918</c:v>
                </c:pt>
                <c:pt idx="22">
                  <c:v>-0.30813224922823534</c:v>
                </c:pt>
                <c:pt idx="24">
                  <c:v>-0.51167788338057918</c:v>
                </c:pt>
                <c:pt idx="25">
                  <c:v>-0.30813224922823534</c:v>
                </c:pt>
                <c:pt idx="27">
                  <c:v>-0.51167788338057918</c:v>
                </c:pt>
                <c:pt idx="28">
                  <c:v>-0.30813224922823534</c:v>
                </c:pt>
                <c:pt idx="30">
                  <c:v>-0.77318763980832095</c:v>
                </c:pt>
                <c:pt idx="31">
                  <c:v>-0.50244027731164809</c:v>
                </c:pt>
                <c:pt idx="33">
                  <c:v>-0.77318763980832095</c:v>
                </c:pt>
                <c:pt idx="34">
                  <c:v>-0.50244027731164809</c:v>
                </c:pt>
                <c:pt idx="36">
                  <c:v>-0.77318763980832095</c:v>
                </c:pt>
                <c:pt idx="37">
                  <c:v>-0.50244027731164809</c:v>
                </c:pt>
                <c:pt idx="39">
                  <c:v>-0.77318763980832095</c:v>
                </c:pt>
                <c:pt idx="40">
                  <c:v>-0.50244027731164809</c:v>
                </c:pt>
                <c:pt idx="42">
                  <c:v>-0.77318763980832095</c:v>
                </c:pt>
                <c:pt idx="43">
                  <c:v>-0.50244027731164809</c:v>
                </c:pt>
                <c:pt idx="45">
                  <c:v>-1.0306793365859133</c:v>
                </c:pt>
                <c:pt idx="46">
                  <c:v>-0.69453884599382587</c:v>
                </c:pt>
                <c:pt idx="48">
                  <c:v>-1.0306793365859133</c:v>
                </c:pt>
                <c:pt idx="49">
                  <c:v>-0.69453884599382587</c:v>
                </c:pt>
                <c:pt idx="51">
                  <c:v>-1.0306793365859133</c:v>
                </c:pt>
                <c:pt idx="52">
                  <c:v>-0.69453884599382587</c:v>
                </c:pt>
                <c:pt idx="54">
                  <c:v>-1.0306793365859133</c:v>
                </c:pt>
                <c:pt idx="55">
                  <c:v>-0.69453884599382587</c:v>
                </c:pt>
                <c:pt idx="57">
                  <c:v>-1.0306793365859133</c:v>
                </c:pt>
                <c:pt idx="58">
                  <c:v>-0.69453884599382587</c:v>
                </c:pt>
                <c:pt idx="60">
                  <c:v>-1.2842448730628209</c:v>
                </c:pt>
                <c:pt idx="61">
                  <c:v>-0.88446542757878632</c:v>
                </c:pt>
                <c:pt idx="63">
                  <c:v>-1.2842448730628209</c:v>
                </c:pt>
                <c:pt idx="64">
                  <c:v>-0.88446542757878632</c:v>
                </c:pt>
                <c:pt idx="66">
                  <c:v>-1.2842448730628209</c:v>
                </c:pt>
                <c:pt idx="67">
                  <c:v>-0.88446542757878632</c:v>
                </c:pt>
                <c:pt idx="69">
                  <c:v>-1.2842448730628209</c:v>
                </c:pt>
                <c:pt idx="70">
                  <c:v>-0.88446542757878632</c:v>
                </c:pt>
                <c:pt idx="72">
                  <c:v>-1.2842448730628209</c:v>
                </c:pt>
                <c:pt idx="73">
                  <c:v>-0.88446542757878632</c:v>
                </c:pt>
                <c:pt idx="75">
                  <c:v>-0.24605527729083726</c:v>
                </c:pt>
                <c:pt idx="76">
                  <c:v>-0.24605527729083726</c:v>
                </c:pt>
                <c:pt idx="78">
                  <c:v>-0.20411775521602621</c:v>
                </c:pt>
                <c:pt idx="79">
                  <c:v>-0.20411775521602621</c:v>
                </c:pt>
                <c:pt idx="81">
                  <c:v>-0.16857037819805423</c:v>
                </c:pt>
                <c:pt idx="82">
                  <c:v>-0.16857037819805423</c:v>
                </c:pt>
                <c:pt idx="84">
                  <c:v>-0.13805601329764233</c:v>
                </c:pt>
                <c:pt idx="85">
                  <c:v>-0.13805601329764233</c:v>
                </c:pt>
                <c:pt idx="87">
                  <c:v>-0.11157642246360053</c:v>
                </c:pt>
                <c:pt idx="88">
                  <c:v>-0.11157642246360053</c:v>
                </c:pt>
                <c:pt idx="90">
                  <c:v>-0.51167788338057918</c:v>
                </c:pt>
                <c:pt idx="91">
                  <c:v>-0.51167788338057918</c:v>
                </c:pt>
                <c:pt idx="93">
                  <c:v>-0.44829192277405028</c:v>
                </c:pt>
                <c:pt idx="94">
                  <c:v>-0.44829192277405028</c:v>
                </c:pt>
                <c:pt idx="96">
                  <c:v>-0.3945003188965559</c:v>
                </c:pt>
                <c:pt idx="97">
                  <c:v>-0.3945003188965559</c:v>
                </c:pt>
                <c:pt idx="99">
                  <c:v>-0.3482779739944627</c:v>
                </c:pt>
                <c:pt idx="100">
                  <c:v>-0.3482779739944627</c:v>
                </c:pt>
                <c:pt idx="102">
                  <c:v>-0.30813224922823534</c:v>
                </c:pt>
                <c:pt idx="103">
                  <c:v>-0.30813224922823534</c:v>
                </c:pt>
                <c:pt idx="105">
                  <c:v>-0.77318763980832095</c:v>
                </c:pt>
                <c:pt idx="106">
                  <c:v>-0.77318763980832095</c:v>
                </c:pt>
                <c:pt idx="108">
                  <c:v>-0.68899270532593837</c:v>
                </c:pt>
                <c:pt idx="109">
                  <c:v>-0.68899270532593837</c:v>
                </c:pt>
                <c:pt idx="111">
                  <c:v>-0.61745803083741568</c:v>
                </c:pt>
                <c:pt idx="112">
                  <c:v>-0.61745803083741568</c:v>
                </c:pt>
                <c:pt idx="114">
                  <c:v>-0.55592774113237742</c:v>
                </c:pt>
                <c:pt idx="115">
                  <c:v>-0.55592774113237742</c:v>
                </c:pt>
                <c:pt idx="117">
                  <c:v>-0.50244027731164809</c:v>
                </c:pt>
                <c:pt idx="118">
                  <c:v>-0.50244027731164809</c:v>
                </c:pt>
                <c:pt idx="120">
                  <c:v>-1.0306793365859133</c:v>
                </c:pt>
                <c:pt idx="121">
                  <c:v>-1.0306793365859133</c:v>
                </c:pt>
                <c:pt idx="123">
                  <c:v>-0.92629369297298492</c:v>
                </c:pt>
                <c:pt idx="124">
                  <c:v>-0.92629369297298492</c:v>
                </c:pt>
                <c:pt idx="126">
                  <c:v>-0.83750178262298403</c:v>
                </c:pt>
                <c:pt idx="127">
                  <c:v>-0.83750178262298403</c:v>
                </c:pt>
                <c:pt idx="129">
                  <c:v>-0.76105223618414297</c:v>
                </c:pt>
                <c:pt idx="130">
                  <c:v>-0.76105223618414297</c:v>
                </c:pt>
                <c:pt idx="132">
                  <c:v>-0.69453884599382587</c:v>
                </c:pt>
                <c:pt idx="133">
                  <c:v>-0.69453884599382587</c:v>
                </c:pt>
                <c:pt idx="135">
                  <c:v>-1.2842448730628209</c:v>
                </c:pt>
                <c:pt idx="136">
                  <c:v>-1.2842448730628209</c:v>
                </c:pt>
                <c:pt idx="138">
                  <c:v>-1.1602664115380226</c:v>
                </c:pt>
                <c:pt idx="139">
                  <c:v>-1.1602664115380226</c:v>
                </c:pt>
                <c:pt idx="141">
                  <c:v>-1.0546883296535674</c:v>
                </c:pt>
                <c:pt idx="142">
                  <c:v>-1.0546883296535674</c:v>
                </c:pt>
                <c:pt idx="144">
                  <c:v>-0.96369724627641129</c:v>
                </c:pt>
                <c:pt idx="145">
                  <c:v>-0.96369724627641129</c:v>
                </c:pt>
                <c:pt idx="147">
                  <c:v>-0.88446542757878632</c:v>
                </c:pt>
                <c:pt idx="148">
                  <c:v>-0.88446542757878632</c:v>
                </c:pt>
                <c:pt idx="150">
                  <c:v>-0.24605527729083726</c:v>
                </c:pt>
                <c:pt idx="151">
                  <c:v>-1.2842448730628209</c:v>
                </c:pt>
                <c:pt idx="153">
                  <c:v>-0.20411775521602621</c:v>
                </c:pt>
                <c:pt idx="154">
                  <c:v>-1.1602664115380226</c:v>
                </c:pt>
                <c:pt idx="156">
                  <c:v>-0.16857037819805423</c:v>
                </c:pt>
                <c:pt idx="157">
                  <c:v>-1.0546883296535674</c:v>
                </c:pt>
                <c:pt idx="159">
                  <c:v>-0.13805601329764233</c:v>
                </c:pt>
                <c:pt idx="160">
                  <c:v>-0.96369724627641129</c:v>
                </c:pt>
                <c:pt idx="162">
                  <c:v>-0.11157642246360053</c:v>
                </c:pt>
                <c:pt idx="163">
                  <c:v>-0.88446542757878632</c:v>
                </c:pt>
                <c:pt idx="165">
                  <c:v>-0.24605527729083726</c:v>
                </c:pt>
                <c:pt idx="166">
                  <c:v>-1.2842448730628209</c:v>
                </c:pt>
                <c:pt idx="168">
                  <c:v>-0.20411775521602621</c:v>
                </c:pt>
                <c:pt idx="169">
                  <c:v>-1.1602664115380226</c:v>
                </c:pt>
                <c:pt idx="171">
                  <c:v>-0.16857037819805423</c:v>
                </c:pt>
                <c:pt idx="172">
                  <c:v>-1.0546883296535674</c:v>
                </c:pt>
                <c:pt idx="174">
                  <c:v>-0.13805601329764233</c:v>
                </c:pt>
                <c:pt idx="175">
                  <c:v>-0.96369724627641129</c:v>
                </c:pt>
                <c:pt idx="177">
                  <c:v>-0.11157642246360053</c:v>
                </c:pt>
                <c:pt idx="178">
                  <c:v>-0.88446542757878632</c:v>
                </c:pt>
                <c:pt idx="180">
                  <c:v>-0.24605527729083726</c:v>
                </c:pt>
                <c:pt idx="181">
                  <c:v>-1.2842448730628209</c:v>
                </c:pt>
                <c:pt idx="183">
                  <c:v>-0.20411775521602621</c:v>
                </c:pt>
                <c:pt idx="184">
                  <c:v>-1.1602664115380226</c:v>
                </c:pt>
                <c:pt idx="186">
                  <c:v>-0.16857037819805423</c:v>
                </c:pt>
                <c:pt idx="187">
                  <c:v>-1.0546883296535674</c:v>
                </c:pt>
                <c:pt idx="189">
                  <c:v>-0.13805601329764233</c:v>
                </c:pt>
                <c:pt idx="190">
                  <c:v>-0.96369724627641129</c:v>
                </c:pt>
                <c:pt idx="192">
                  <c:v>-0.11157642246360053</c:v>
                </c:pt>
                <c:pt idx="193">
                  <c:v>-0.88446542757878632</c:v>
                </c:pt>
                <c:pt idx="195">
                  <c:v>-0.24605527729083726</c:v>
                </c:pt>
                <c:pt idx="196">
                  <c:v>-1.2842448730628209</c:v>
                </c:pt>
                <c:pt idx="198">
                  <c:v>-0.20411775521602621</c:v>
                </c:pt>
                <c:pt idx="199">
                  <c:v>-1.1602664115380226</c:v>
                </c:pt>
                <c:pt idx="201">
                  <c:v>-0.16857037819805423</c:v>
                </c:pt>
                <c:pt idx="202">
                  <c:v>-1.0546883296535674</c:v>
                </c:pt>
                <c:pt idx="204">
                  <c:v>-0.13805601329764233</c:v>
                </c:pt>
                <c:pt idx="205">
                  <c:v>-0.96369724627641129</c:v>
                </c:pt>
                <c:pt idx="207">
                  <c:v>-0.11157642246360053</c:v>
                </c:pt>
                <c:pt idx="208">
                  <c:v>-0.88446542757878632</c:v>
                </c:pt>
                <c:pt idx="210">
                  <c:v>-0.24605527729083726</c:v>
                </c:pt>
                <c:pt idx="211">
                  <c:v>-1.2842448730628209</c:v>
                </c:pt>
                <c:pt idx="213">
                  <c:v>-0.20411775521602621</c:v>
                </c:pt>
                <c:pt idx="214">
                  <c:v>-1.1602664115380226</c:v>
                </c:pt>
                <c:pt idx="216">
                  <c:v>-0.16857037819805423</c:v>
                </c:pt>
                <c:pt idx="217">
                  <c:v>-1.0546883296535674</c:v>
                </c:pt>
                <c:pt idx="219">
                  <c:v>-0.13805601329764233</c:v>
                </c:pt>
                <c:pt idx="220">
                  <c:v>-0.96369724627641129</c:v>
                </c:pt>
                <c:pt idx="222">
                  <c:v>-0.11157642246360053</c:v>
                </c:pt>
                <c:pt idx="223">
                  <c:v>-0.88446542757878632</c:v>
                </c:pt>
                <c:pt idx="225">
                  <c:v>-0.24605527729083726</c:v>
                </c:pt>
                <c:pt idx="226">
                  <c:v>-0.11157642246360053</c:v>
                </c:pt>
                <c:pt idx="228">
                  <c:v>-0.51167788338057918</c:v>
                </c:pt>
                <c:pt idx="229">
                  <c:v>-0.30813224922823534</c:v>
                </c:pt>
                <c:pt idx="231">
                  <c:v>-0.77318763980832095</c:v>
                </c:pt>
                <c:pt idx="232">
                  <c:v>-0.50244027731164809</c:v>
                </c:pt>
                <c:pt idx="234">
                  <c:v>-1.0306793365859133</c:v>
                </c:pt>
                <c:pt idx="235">
                  <c:v>-0.69453884599382587</c:v>
                </c:pt>
                <c:pt idx="237">
                  <c:v>-1.2842448730628209</c:v>
                </c:pt>
                <c:pt idx="238">
                  <c:v>-0.88446542757878632</c:v>
                </c:pt>
                <c:pt idx="240">
                  <c:v>-0.24605527729083726</c:v>
                </c:pt>
                <c:pt idx="241">
                  <c:v>-0.11157642246360053</c:v>
                </c:pt>
                <c:pt idx="243">
                  <c:v>-0.51167788338057918</c:v>
                </c:pt>
                <c:pt idx="244">
                  <c:v>-0.30813224922823534</c:v>
                </c:pt>
                <c:pt idx="246">
                  <c:v>-0.77318763980832095</c:v>
                </c:pt>
                <c:pt idx="247">
                  <c:v>-0.50244027731164809</c:v>
                </c:pt>
                <c:pt idx="249">
                  <c:v>-1.0306793365859133</c:v>
                </c:pt>
                <c:pt idx="250">
                  <c:v>-0.69453884599382587</c:v>
                </c:pt>
                <c:pt idx="252">
                  <c:v>-1.2842448730628209</c:v>
                </c:pt>
                <c:pt idx="253">
                  <c:v>-0.88446542757878632</c:v>
                </c:pt>
                <c:pt idx="255">
                  <c:v>-0.24605527729083726</c:v>
                </c:pt>
                <c:pt idx="256">
                  <c:v>-0.11157642246360053</c:v>
                </c:pt>
                <c:pt idx="258">
                  <c:v>-0.51167788338057918</c:v>
                </c:pt>
                <c:pt idx="259">
                  <c:v>-0.30813224922823534</c:v>
                </c:pt>
                <c:pt idx="261">
                  <c:v>-0.77318763980832095</c:v>
                </c:pt>
                <c:pt idx="262">
                  <c:v>-0.50244027731164809</c:v>
                </c:pt>
                <c:pt idx="264">
                  <c:v>-1.0306793365859133</c:v>
                </c:pt>
                <c:pt idx="265">
                  <c:v>-0.69453884599382587</c:v>
                </c:pt>
                <c:pt idx="267">
                  <c:v>-1.2842448730628209</c:v>
                </c:pt>
                <c:pt idx="268">
                  <c:v>-0.88446542757878632</c:v>
                </c:pt>
                <c:pt idx="270">
                  <c:v>-0.24605527729083726</c:v>
                </c:pt>
                <c:pt idx="271">
                  <c:v>-0.11157642246360053</c:v>
                </c:pt>
                <c:pt idx="273">
                  <c:v>-0.51167788338057918</c:v>
                </c:pt>
                <c:pt idx="274">
                  <c:v>-0.30813224922823534</c:v>
                </c:pt>
                <c:pt idx="276">
                  <c:v>-0.77318763980832095</c:v>
                </c:pt>
                <c:pt idx="277">
                  <c:v>-0.50244027731164809</c:v>
                </c:pt>
                <c:pt idx="279">
                  <c:v>-1.0306793365859133</c:v>
                </c:pt>
                <c:pt idx="280">
                  <c:v>-0.69453884599382587</c:v>
                </c:pt>
                <c:pt idx="282">
                  <c:v>-1.2842448730628209</c:v>
                </c:pt>
                <c:pt idx="283">
                  <c:v>-0.88446542757878632</c:v>
                </c:pt>
                <c:pt idx="285">
                  <c:v>-0.24605527729083726</c:v>
                </c:pt>
                <c:pt idx="286">
                  <c:v>-0.11157642246360053</c:v>
                </c:pt>
                <c:pt idx="288">
                  <c:v>-0.51167788338057918</c:v>
                </c:pt>
                <c:pt idx="289">
                  <c:v>-0.30813224922823534</c:v>
                </c:pt>
                <c:pt idx="291">
                  <c:v>-0.77318763980832095</c:v>
                </c:pt>
                <c:pt idx="292">
                  <c:v>-0.50244027731164809</c:v>
                </c:pt>
                <c:pt idx="294">
                  <c:v>-1.0306793365859133</c:v>
                </c:pt>
                <c:pt idx="295">
                  <c:v>-0.69453884599382587</c:v>
                </c:pt>
                <c:pt idx="297">
                  <c:v>-1.2842448730628209</c:v>
                </c:pt>
                <c:pt idx="298">
                  <c:v>-0.88446542757878632</c:v>
                </c:pt>
                <c:pt idx="300">
                  <c:v>-0.24605527729083726</c:v>
                </c:pt>
                <c:pt idx="301">
                  <c:v>-0.24605527729083726</c:v>
                </c:pt>
                <c:pt idx="303">
                  <c:v>-0.51167788338057918</c:v>
                </c:pt>
                <c:pt idx="304">
                  <c:v>-0.51167788338057918</c:v>
                </c:pt>
                <c:pt idx="306">
                  <c:v>-0.77318763980832095</c:v>
                </c:pt>
                <c:pt idx="307">
                  <c:v>-0.77318763980832095</c:v>
                </c:pt>
                <c:pt idx="309">
                  <c:v>-1.0306793365859133</c:v>
                </c:pt>
                <c:pt idx="310">
                  <c:v>-1.0306793365859133</c:v>
                </c:pt>
                <c:pt idx="312">
                  <c:v>-1.2842448730628209</c:v>
                </c:pt>
                <c:pt idx="313">
                  <c:v>-1.2842448730628209</c:v>
                </c:pt>
                <c:pt idx="315">
                  <c:v>-0.20411775521602621</c:v>
                </c:pt>
                <c:pt idx="316">
                  <c:v>-0.20411775521602621</c:v>
                </c:pt>
                <c:pt idx="318">
                  <c:v>-0.44829192277405028</c:v>
                </c:pt>
                <c:pt idx="319">
                  <c:v>-0.44829192277405028</c:v>
                </c:pt>
                <c:pt idx="321">
                  <c:v>-0.68899270532593837</c:v>
                </c:pt>
                <c:pt idx="322">
                  <c:v>-0.68899270532593837</c:v>
                </c:pt>
                <c:pt idx="324">
                  <c:v>-0.92629369297298492</c:v>
                </c:pt>
                <c:pt idx="325">
                  <c:v>-0.92629369297298492</c:v>
                </c:pt>
                <c:pt idx="327">
                  <c:v>-1.1602664115380226</c:v>
                </c:pt>
                <c:pt idx="328">
                  <c:v>-1.1602664115380226</c:v>
                </c:pt>
                <c:pt idx="330">
                  <c:v>-0.16857037819805423</c:v>
                </c:pt>
                <c:pt idx="331">
                  <c:v>-0.16857037819805423</c:v>
                </c:pt>
                <c:pt idx="333">
                  <c:v>-0.3945003188965559</c:v>
                </c:pt>
                <c:pt idx="334">
                  <c:v>-0.3945003188965559</c:v>
                </c:pt>
                <c:pt idx="336">
                  <c:v>-0.61745803083741568</c:v>
                </c:pt>
                <c:pt idx="337">
                  <c:v>-0.61745803083741568</c:v>
                </c:pt>
                <c:pt idx="339">
                  <c:v>-0.83750178262298403</c:v>
                </c:pt>
                <c:pt idx="340">
                  <c:v>-0.83750178262298403</c:v>
                </c:pt>
                <c:pt idx="342">
                  <c:v>-1.0546883296535674</c:v>
                </c:pt>
                <c:pt idx="343">
                  <c:v>-1.0546883296535674</c:v>
                </c:pt>
                <c:pt idx="345">
                  <c:v>-0.13805601329764233</c:v>
                </c:pt>
                <c:pt idx="346">
                  <c:v>-0.13805601329764233</c:v>
                </c:pt>
                <c:pt idx="348">
                  <c:v>-0.3482779739944627</c:v>
                </c:pt>
                <c:pt idx="349">
                  <c:v>-0.3482779739944627</c:v>
                </c:pt>
                <c:pt idx="351">
                  <c:v>-0.55592774113237742</c:v>
                </c:pt>
                <c:pt idx="352">
                  <c:v>-0.55592774113237742</c:v>
                </c:pt>
                <c:pt idx="354">
                  <c:v>-0.76105223618414297</c:v>
                </c:pt>
                <c:pt idx="355">
                  <c:v>-0.76105223618414297</c:v>
                </c:pt>
                <c:pt idx="357">
                  <c:v>-0.96369724627641129</c:v>
                </c:pt>
                <c:pt idx="358">
                  <c:v>-0.96369724627641129</c:v>
                </c:pt>
                <c:pt idx="360">
                  <c:v>-0.11157642246360053</c:v>
                </c:pt>
                <c:pt idx="361">
                  <c:v>-0.11157642246360053</c:v>
                </c:pt>
                <c:pt idx="363">
                  <c:v>-0.30813224922823534</c:v>
                </c:pt>
                <c:pt idx="364">
                  <c:v>-0.30813224922823534</c:v>
                </c:pt>
                <c:pt idx="366">
                  <c:v>-0.50244027731164809</c:v>
                </c:pt>
                <c:pt idx="367">
                  <c:v>-0.50244027731164809</c:v>
                </c:pt>
                <c:pt idx="369">
                  <c:v>-0.69453884599382587</c:v>
                </c:pt>
                <c:pt idx="370">
                  <c:v>-0.69453884599382587</c:v>
                </c:pt>
                <c:pt idx="372">
                  <c:v>-0.88446542757878632</c:v>
                </c:pt>
                <c:pt idx="373">
                  <c:v>-0.88446542757878632</c:v>
                </c:pt>
                <c:pt idx="375">
                  <c:v>-0.24605527729083726</c:v>
                </c:pt>
                <c:pt idx="376">
                  <c:v>-1.2842448730628209</c:v>
                </c:pt>
                <c:pt idx="378">
                  <c:v>-0.24605527729083726</c:v>
                </c:pt>
                <c:pt idx="379">
                  <c:v>-1.2842448730628209</c:v>
                </c:pt>
                <c:pt idx="381">
                  <c:v>-0.24605527729083726</c:v>
                </c:pt>
                <c:pt idx="382">
                  <c:v>-1.2842448730628209</c:v>
                </c:pt>
                <c:pt idx="384">
                  <c:v>-0.24605527729083726</c:v>
                </c:pt>
                <c:pt idx="385">
                  <c:v>-1.2842448730628209</c:v>
                </c:pt>
                <c:pt idx="387">
                  <c:v>-0.24605527729083726</c:v>
                </c:pt>
                <c:pt idx="388">
                  <c:v>-1.2842448730628209</c:v>
                </c:pt>
                <c:pt idx="390">
                  <c:v>-0.20411775521602621</c:v>
                </c:pt>
                <c:pt idx="391">
                  <c:v>-1.1602664115380226</c:v>
                </c:pt>
                <c:pt idx="393">
                  <c:v>-0.20411775521602621</c:v>
                </c:pt>
                <c:pt idx="394">
                  <c:v>-1.1602664115380226</c:v>
                </c:pt>
                <c:pt idx="396">
                  <c:v>-0.20411775521602621</c:v>
                </c:pt>
                <c:pt idx="397">
                  <c:v>-1.1602664115380226</c:v>
                </c:pt>
                <c:pt idx="399">
                  <c:v>-0.20411775521602621</c:v>
                </c:pt>
                <c:pt idx="400">
                  <c:v>-1.1602664115380226</c:v>
                </c:pt>
                <c:pt idx="402">
                  <c:v>-0.20411775521602621</c:v>
                </c:pt>
                <c:pt idx="403">
                  <c:v>-1.1602664115380226</c:v>
                </c:pt>
                <c:pt idx="405">
                  <c:v>-0.16857037819805423</c:v>
                </c:pt>
                <c:pt idx="406">
                  <c:v>-1.0546883296535674</c:v>
                </c:pt>
                <c:pt idx="408">
                  <c:v>-0.16857037819805423</c:v>
                </c:pt>
                <c:pt idx="409">
                  <c:v>-1.0546883296535674</c:v>
                </c:pt>
                <c:pt idx="411">
                  <c:v>-0.16857037819805423</c:v>
                </c:pt>
                <c:pt idx="412">
                  <c:v>-1.0546883296535674</c:v>
                </c:pt>
                <c:pt idx="414">
                  <c:v>-0.16857037819805423</c:v>
                </c:pt>
                <c:pt idx="415">
                  <c:v>-1.0546883296535674</c:v>
                </c:pt>
                <c:pt idx="417">
                  <c:v>-0.16857037819805423</c:v>
                </c:pt>
                <c:pt idx="418">
                  <c:v>-1.0546883296535674</c:v>
                </c:pt>
                <c:pt idx="420">
                  <c:v>-0.13805601329764233</c:v>
                </c:pt>
                <c:pt idx="421">
                  <c:v>-0.96369724627641129</c:v>
                </c:pt>
                <c:pt idx="423">
                  <c:v>-0.13805601329764233</c:v>
                </c:pt>
                <c:pt idx="424">
                  <c:v>-0.96369724627641129</c:v>
                </c:pt>
                <c:pt idx="426">
                  <c:v>-0.13805601329764233</c:v>
                </c:pt>
                <c:pt idx="427">
                  <c:v>-0.96369724627641129</c:v>
                </c:pt>
                <c:pt idx="429">
                  <c:v>-0.13805601329764233</c:v>
                </c:pt>
                <c:pt idx="430">
                  <c:v>-0.96369724627641129</c:v>
                </c:pt>
                <c:pt idx="432">
                  <c:v>-0.13805601329764233</c:v>
                </c:pt>
                <c:pt idx="433">
                  <c:v>-0.96369724627641129</c:v>
                </c:pt>
                <c:pt idx="435">
                  <c:v>-0.11157642246360053</c:v>
                </c:pt>
                <c:pt idx="436">
                  <c:v>-0.88446542757878632</c:v>
                </c:pt>
                <c:pt idx="438">
                  <c:v>-0.11157642246360053</c:v>
                </c:pt>
                <c:pt idx="439">
                  <c:v>-0.88446542757878632</c:v>
                </c:pt>
                <c:pt idx="441">
                  <c:v>-0.11157642246360053</c:v>
                </c:pt>
                <c:pt idx="442">
                  <c:v>-0.88446542757878632</c:v>
                </c:pt>
                <c:pt idx="444">
                  <c:v>-0.11157642246360053</c:v>
                </c:pt>
                <c:pt idx="445">
                  <c:v>-0.88446542757878632</c:v>
                </c:pt>
                <c:pt idx="447">
                  <c:v>-0.11157642246360053</c:v>
                </c:pt>
                <c:pt idx="448">
                  <c:v>-0.88446542757878632</c:v>
                </c:pt>
                <c:pt idx="450">
                  <c:v>-0.75517731279718148</c:v>
                </c:pt>
                <c:pt idx="451">
                  <c:v>-0.74351444528681832</c:v>
                </c:pt>
                <c:pt idx="452">
                  <c:v>-0.73086529456540539</c:v>
                </c:pt>
                <c:pt idx="453">
                  <c:v>-0.71717862199093441</c:v>
                </c:pt>
                <c:pt idx="454">
                  <c:v>-0.70240689217879226</c:v>
                </c:pt>
                <c:pt idx="455">
                  <c:v>-0.68650772142879901</c:v>
                </c:pt>
                <c:pt idx="456">
                  <c:v>-0.66944546311825603</c:v>
                </c:pt>
                <c:pt idx="457">
                  <c:v>-0.65119289807103842</c:v>
                </c:pt>
                <c:pt idx="458">
                  <c:v>-0.63173298421124446</c:v>
                </c:pt>
                <c:pt idx="459">
                  <c:v>-0.6110606054872012</c:v>
                </c:pt>
                <c:pt idx="461">
                  <c:v>-0.6110606054872012</c:v>
                </c:pt>
                <c:pt idx="462">
                  <c:v>-0.58190074089523192</c:v>
                </c:pt>
                <c:pt idx="463">
                  <c:v>-0.55351088048985053</c:v>
                </c:pt>
                <c:pt idx="464">
                  <c:v>-0.52587444288938934</c:v>
                </c:pt>
                <c:pt idx="465">
                  <c:v>-0.49897538668146552</c:v>
                </c:pt>
                <c:pt idx="466">
                  <c:v>-0.47279819049995175</c:v>
                </c:pt>
                <c:pt idx="467">
                  <c:v>-0.44732783210611793</c:v>
                </c:pt>
                <c:pt idx="468">
                  <c:v>-0.42254976654847881</c:v>
                </c:pt>
                <c:pt idx="469">
                  <c:v>-0.39844990348773568</c:v>
                </c:pt>
                <c:pt idx="470">
                  <c:v>-0.37501458378509173</c:v>
                </c:pt>
                <c:pt idx="472">
                  <c:v>-0.37501458378509173</c:v>
                </c:pt>
                <c:pt idx="473">
                  <c:v>-0.39568634529751318</c:v>
                </c:pt>
                <c:pt idx="474">
                  <c:v>-0.41547165209735082</c:v>
                </c:pt>
                <c:pt idx="475">
                  <c:v>-0.43432379160613116</c:v>
                </c:pt>
                <c:pt idx="476">
                  <c:v>-0.45221018211883612</c:v>
                </c:pt>
                <c:pt idx="477">
                  <c:v>-0.46911162783029609</c:v>
                </c:pt>
                <c:pt idx="478">
                  <c:v>-0.48502128664755539</c:v>
                </c:pt>
                <c:pt idx="479">
                  <c:v>-0.49994343040304262</c:v>
                </c:pt>
                <c:pt idx="480">
                  <c:v>-0.51389207448708585</c:v>
                </c:pt>
                <c:pt idx="481">
                  <c:v>-0.52688954701561908</c:v>
                </c:pt>
                <c:pt idx="483">
                  <c:v>-0.52688954701561908</c:v>
                </c:pt>
                <c:pt idx="484">
                  <c:v>-0.54977062217461781</c:v>
                </c:pt>
                <c:pt idx="485">
                  <c:v>-0.57323190175474359</c:v>
                </c:pt>
                <c:pt idx="486">
                  <c:v>-0.59729008811332784</c:v>
                </c:pt>
                <c:pt idx="487">
                  <c:v>-0.62196241640820493</c:v>
                </c:pt>
                <c:pt idx="488">
                  <c:v>-0.64726665946723116</c:v>
                </c:pt>
                <c:pt idx="489">
                  <c:v>-0.67322113248202031</c:v>
                </c:pt>
                <c:pt idx="490">
                  <c:v>-0.6998446975412177</c:v>
                </c:pt>
                <c:pt idx="491">
                  <c:v>-0.72715676801482509</c:v>
                </c:pt>
                <c:pt idx="492">
                  <c:v>-0.75517731279718148</c:v>
                </c:pt>
              </c:numCache>
            </c:numRef>
          </c:xVal>
          <c:yVal>
            <c:numRef>
              <c:f>計算用紙1!$AF$16:$AF$508</c:f>
              <c:numCache>
                <c:formatCode>General</c:formatCode>
                <c:ptCount val="493"/>
                <c:pt idx="0">
                  <c:v>0.27067627393118804</c:v>
                </c:pt>
                <c:pt idx="1">
                  <c:v>0.19909571742912521</c:v>
                </c:pt>
                <c:pt idx="3">
                  <c:v>0.54135254786237608</c:v>
                </c:pt>
                <c:pt idx="4">
                  <c:v>0.39819143485825043</c:v>
                </c:pt>
                <c:pt idx="6">
                  <c:v>0.81202882179356428</c:v>
                </c:pt>
                <c:pt idx="7">
                  <c:v>0.59728715228737572</c:v>
                </c:pt>
                <c:pt idx="9">
                  <c:v>1.0827050957247522</c:v>
                </c:pt>
                <c:pt idx="10">
                  <c:v>0.79638286971650085</c:v>
                </c:pt>
                <c:pt idx="12">
                  <c:v>1.3533813696559402</c:v>
                </c:pt>
                <c:pt idx="13">
                  <c:v>0.9954785871456262</c:v>
                </c:pt>
                <c:pt idx="15">
                  <c:v>0.26856437395898236</c:v>
                </c:pt>
                <c:pt idx="16">
                  <c:v>0.19795074818849762</c:v>
                </c:pt>
                <c:pt idx="18">
                  <c:v>0.53712874791796472</c:v>
                </c:pt>
                <c:pt idx="19">
                  <c:v>0.39590149637699523</c:v>
                </c:pt>
                <c:pt idx="21">
                  <c:v>0.80569312187694708</c:v>
                </c:pt>
                <c:pt idx="22">
                  <c:v>0.5938522445654929</c:v>
                </c:pt>
                <c:pt idx="24">
                  <c:v>1.0742574958359294</c:v>
                </c:pt>
                <c:pt idx="25">
                  <c:v>0.79180299275399046</c:v>
                </c:pt>
                <c:pt idx="27">
                  <c:v>1.3428218697949117</c:v>
                </c:pt>
                <c:pt idx="28">
                  <c:v>0.98975374094248803</c:v>
                </c:pt>
                <c:pt idx="30">
                  <c:v>0.26648517424228102</c:v>
                </c:pt>
                <c:pt idx="31">
                  <c:v>0.19681887273598855</c:v>
                </c:pt>
                <c:pt idx="33">
                  <c:v>0.53297034848456204</c:v>
                </c:pt>
                <c:pt idx="34">
                  <c:v>0.39363774547197711</c:v>
                </c:pt>
                <c:pt idx="36">
                  <c:v>0.79945552272684306</c:v>
                </c:pt>
                <c:pt idx="37">
                  <c:v>0.5904566182079658</c:v>
                </c:pt>
                <c:pt idx="39">
                  <c:v>1.0659406969691241</c:v>
                </c:pt>
                <c:pt idx="40">
                  <c:v>0.78727549094395421</c:v>
                </c:pt>
                <c:pt idx="42">
                  <c:v>1.3324258712114048</c:v>
                </c:pt>
                <c:pt idx="43">
                  <c:v>0.98409436367994263</c:v>
                </c:pt>
                <c:pt idx="45">
                  <c:v>0.2644379211290272</c:v>
                </c:pt>
                <c:pt idx="46">
                  <c:v>0.19569986773913811</c:v>
                </c:pt>
                <c:pt idx="48">
                  <c:v>0.5288758422580544</c:v>
                </c:pt>
                <c:pt idx="49">
                  <c:v>0.39139973547827622</c:v>
                </c:pt>
                <c:pt idx="51">
                  <c:v>0.79331376338708159</c:v>
                </c:pt>
                <c:pt idx="52">
                  <c:v>0.5870996032174145</c:v>
                </c:pt>
                <c:pt idx="54">
                  <c:v>1.0577516845161088</c:v>
                </c:pt>
                <c:pt idx="55">
                  <c:v>0.78279947095655245</c:v>
                </c:pt>
                <c:pt idx="57">
                  <c:v>1.3221896056451359</c:v>
                </c:pt>
                <c:pt idx="58">
                  <c:v>0.97849933869569061</c:v>
                </c:pt>
                <c:pt idx="60">
                  <c:v>0.26242188395010957</c:v>
                </c:pt>
                <c:pt idx="61">
                  <c:v>0.19459351491576077</c:v>
                </c:pt>
                <c:pt idx="63">
                  <c:v>0.52484376790021914</c:v>
                </c:pt>
                <c:pt idx="64">
                  <c:v>0.38918702983152154</c:v>
                </c:pt>
                <c:pt idx="66">
                  <c:v>0.78726565185032893</c:v>
                </c:pt>
                <c:pt idx="67">
                  <c:v>0.58378054474728236</c:v>
                </c:pt>
                <c:pt idx="69">
                  <c:v>1.0496875358004383</c:v>
                </c:pt>
                <c:pt idx="70">
                  <c:v>0.77837405966304307</c:v>
                </c:pt>
                <c:pt idx="72">
                  <c:v>1.3121094197505478</c:v>
                </c:pt>
                <c:pt idx="73">
                  <c:v>0.97296757457880378</c:v>
                </c:pt>
                <c:pt idx="75">
                  <c:v>0.27067627393118804</c:v>
                </c:pt>
                <c:pt idx="76">
                  <c:v>1.3533813696559402</c:v>
                </c:pt>
                <c:pt idx="78">
                  <c:v>0.24835372238738562</c:v>
                </c:pt>
                <c:pt idx="79">
                  <c:v>1.2417686119369282</c:v>
                </c:pt>
                <c:pt idx="81">
                  <c:v>0.22943252446073792</c:v>
                </c:pt>
                <c:pt idx="82">
                  <c:v>1.1471626223036893</c:v>
                </c:pt>
                <c:pt idx="84">
                  <c:v>0.21319030389985821</c:v>
                </c:pt>
                <c:pt idx="85">
                  <c:v>1.0659515194992908</c:v>
                </c:pt>
                <c:pt idx="87">
                  <c:v>0.19909571742912521</c:v>
                </c:pt>
                <c:pt idx="88">
                  <c:v>0.9954785871456262</c:v>
                </c:pt>
                <c:pt idx="90">
                  <c:v>0.26856437395898236</c:v>
                </c:pt>
                <c:pt idx="91">
                  <c:v>1.3428218697949117</c:v>
                </c:pt>
                <c:pt idx="93">
                  <c:v>0.24657464905030596</c:v>
                </c:pt>
                <c:pt idx="94">
                  <c:v>1.2328732452515299</c:v>
                </c:pt>
                <c:pt idx="96">
                  <c:v>0.22791337831552516</c:v>
                </c:pt>
                <c:pt idx="97">
                  <c:v>1.1395668915776258</c:v>
                </c:pt>
                <c:pt idx="99">
                  <c:v>0.21187801907658521</c:v>
                </c:pt>
                <c:pt idx="100">
                  <c:v>1.0593900953829258</c:v>
                </c:pt>
                <c:pt idx="102">
                  <c:v>0.19795074818849762</c:v>
                </c:pt>
                <c:pt idx="103">
                  <c:v>0.98975374094248803</c:v>
                </c:pt>
                <c:pt idx="105">
                  <c:v>0.26648517424228102</c:v>
                </c:pt>
                <c:pt idx="106">
                  <c:v>1.3324258712114048</c:v>
                </c:pt>
                <c:pt idx="108">
                  <c:v>0.24482088308589239</c:v>
                </c:pt>
                <c:pt idx="109">
                  <c:v>1.224104415429462</c:v>
                </c:pt>
                <c:pt idx="111">
                  <c:v>0.22641421734733638</c:v>
                </c:pt>
                <c:pt idx="112">
                  <c:v>1.1320710867366821</c:v>
                </c:pt>
                <c:pt idx="114">
                  <c:v>0.21058179085633633</c:v>
                </c:pt>
                <c:pt idx="115">
                  <c:v>1.0529089542816816</c:v>
                </c:pt>
                <c:pt idx="117">
                  <c:v>0.19681887273598855</c:v>
                </c:pt>
                <c:pt idx="118">
                  <c:v>0.98409436367994263</c:v>
                </c:pt>
                <c:pt idx="120">
                  <c:v>0.2644379211290272</c:v>
                </c:pt>
                <c:pt idx="121">
                  <c:v>1.3221896056451359</c:v>
                </c:pt>
                <c:pt idx="123">
                  <c:v>0.24309188831053313</c:v>
                </c:pt>
                <c:pt idx="124">
                  <c:v>1.2154594415526656</c:v>
                </c:pt>
                <c:pt idx="126">
                  <c:v>0.22493464975983685</c:v>
                </c:pt>
                <c:pt idx="127">
                  <c:v>1.1246732487991842</c:v>
                </c:pt>
                <c:pt idx="129">
                  <c:v>0.20930132633756909</c:v>
                </c:pt>
                <c:pt idx="130">
                  <c:v>1.0465066316878453</c:v>
                </c:pt>
                <c:pt idx="132">
                  <c:v>0.19569986773913811</c:v>
                </c:pt>
                <c:pt idx="133">
                  <c:v>0.97849933869569061</c:v>
                </c:pt>
                <c:pt idx="135">
                  <c:v>0.26242188395010957</c:v>
                </c:pt>
                <c:pt idx="136">
                  <c:v>1.3121094197505478</c:v>
                </c:pt>
                <c:pt idx="138">
                  <c:v>0.24138714358112115</c:v>
                </c:pt>
                <c:pt idx="139">
                  <c:v>1.2069357179056057</c:v>
                </c:pt>
                <c:pt idx="141">
                  <c:v>0.22347429393141718</c:v>
                </c:pt>
                <c:pt idx="142">
                  <c:v>1.1173714696570858</c:v>
                </c:pt>
                <c:pt idx="144">
                  <c:v>0.20803633969975718</c:v>
                </c:pt>
                <c:pt idx="145">
                  <c:v>1.0401816984987859</c:v>
                </c:pt>
                <c:pt idx="147">
                  <c:v>0.19459351491576077</c:v>
                </c:pt>
                <c:pt idx="148">
                  <c:v>0.97296757457880378</c:v>
                </c:pt>
                <c:pt idx="150">
                  <c:v>0.27067627393118804</c:v>
                </c:pt>
                <c:pt idx="151">
                  <c:v>0.26242188395010957</c:v>
                </c:pt>
                <c:pt idx="153">
                  <c:v>0.24835372238738562</c:v>
                </c:pt>
                <c:pt idx="154">
                  <c:v>0.24138714358112115</c:v>
                </c:pt>
                <c:pt idx="156">
                  <c:v>0.22943252446073792</c:v>
                </c:pt>
                <c:pt idx="157">
                  <c:v>0.22347429393141718</c:v>
                </c:pt>
                <c:pt idx="159">
                  <c:v>0.21319030389985821</c:v>
                </c:pt>
                <c:pt idx="160">
                  <c:v>0.20803633969975718</c:v>
                </c:pt>
                <c:pt idx="162">
                  <c:v>0.19909571742912521</c:v>
                </c:pt>
                <c:pt idx="163">
                  <c:v>0.19459351491576077</c:v>
                </c:pt>
                <c:pt idx="165">
                  <c:v>0.54135254786237608</c:v>
                </c:pt>
                <c:pt idx="166">
                  <c:v>0.52484376790021914</c:v>
                </c:pt>
                <c:pt idx="168">
                  <c:v>0.49670744477477125</c:v>
                </c:pt>
                <c:pt idx="169">
                  <c:v>0.4827742871622423</c:v>
                </c:pt>
                <c:pt idx="171">
                  <c:v>0.45886504892147584</c:v>
                </c:pt>
                <c:pt idx="172">
                  <c:v>0.44694858786283437</c:v>
                </c:pt>
                <c:pt idx="174">
                  <c:v>0.42638060779971643</c:v>
                </c:pt>
                <c:pt idx="175">
                  <c:v>0.41607267939951437</c:v>
                </c:pt>
                <c:pt idx="177">
                  <c:v>0.39819143485825043</c:v>
                </c:pt>
                <c:pt idx="178">
                  <c:v>0.38918702983152154</c:v>
                </c:pt>
                <c:pt idx="180">
                  <c:v>0.81202882179356428</c:v>
                </c:pt>
                <c:pt idx="181">
                  <c:v>0.78726565185032893</c:v>
                </c:pt>
                <c:pt idx="183">
                  <c:v>0.74506116716215698</c:v>
                </c:pt>
                <c:pt idx="184">
                  <c:v>0.72416143074336348</c:v>
                </c:pt>
                <c:pt idx="186">
                  <c:v>0.68829757338221376</c:v>
                </c:pt>
                <c:pt idx="187">
                  <c:v>0.67042288179425169</c:v>
                </c:pt>
                <c:pt idx="189">
                  <c:v>0.6395709116995747</c:v>
                </c:pt>
                <c:pt idx="190">
                  <c:v>0.62410901909927163</c:v>
                </c:pt>
                <c:pt idx="192">
                  <c:v>0.59728715228737572</c:v>
                </c:pt>
                <c:pt idx="193">
                  <c:v>0.58378054474728236</c:v>
                </c:pt>
                <c:pt idx="195">
                  <c:v>1.0827050957247522</c:v>
                </c:pt>
                <c:pt idx="196">
                  <c:v>1.0496875358004383</c:v>
                </c:pt>
                <c:pt idx="198">
                  <c:v>0.99341488954954249</c:v>
                </c:pt>
                <c:pt idx="199">
                  <c:v>0.9655485743244846</c:v>
                </c:pt>
                <c:pt idx="201">
                  <c:v>0.91773009784295168</c:v>
                </c:pt>
                <c:pt idx="202">
                  <c:v>0.89389717572566874</c:v>
                </c:pt>
                <c:pt idx="204">
                  <c:v>0.85276121559943285</c:v>
                </c:pt>
                <c:pt idx="205">
                  <c:v>0.83214535879902873</c:v>
                </c:pt>
                <c:pt idx="207">
                  <c:v>0.79638286971650085</c:v>
                </c:pt>
                <c:pt idx="208">
                  <c:v>0.77837405966304307</c:v>
                </c:pt>
                <c:pt idx="210">
                  <c:v>1.3533813696559402</c:v>
                </c:pt>
                <c:pt idx="211">
                  <c:v>1.3121094197505478</c:v>
                </c:pt>
                <c:pt idx="213">
                  <c:v>1.2417686119369282</c:v>
                </c:pt>
                <c:pt idx="214">
                  <c:v>1.2069357179056057</c:v>
                </c:pt>
                <c:pt idx="216">
                  <c:v>1.1471626223036893</c:v>
                </c:pt>
                <c:pt idx="217">
                  <c:v>1.1173714696570858</c:v>
                </c:pt>
                <c:pt idx="219">
                  <c:v>1.0659515194992908</c:v>
                </c:pt>
                <c:pt idx="220">
                  <c:v>1.0401816984987859</c:v>
                </c:pt>
                <c:pt idx="222">
                  <c:v>0.9954785871456262</c:v>
                </c:pt>
                <c:pt idx="223">
                  <c:v>0.97296757457880378</c:v>
                </c:pt>
                <c:pt idx="225">
                  <c:v>0.27067627393118804</c:v>
                </c:pt>
                <c:pt idx="226">
                  <c:v>0.19909571742912521</c:v>
                </c:pt>
                <c:pt idx="228">
                  <c:v>0.26856437395898236</c:v>
                </c:pt>
                <c:pt idx="229">
                  <c:v>0.19795074818849762</c:v>
                </c:pt>
                <c:pt idx="231">
                  <c:v>0.26648517424228102</c:v>
                </c:pt>
                <c:pt idx="232">
                  <c:v>0.19681887273598855</c:v>
                </c:pt>
                <c:pt idx="234">
                  <c:v>0.2644379211290272</c:v>
                </c:pt>
                <c:pt idx="235">
                  <c:v>0.19569986773913811</c:v>
                </c:pt>
                <c:pt idx="237">
                  <c:v>0.26242188395010957</c:v>
                </c:pt>
                <c:pt idx="238">
                  <c:v>0.19459351491576077</c:v>
                </c:pt>
                <c:pt idx="240">
                  <c:v>0.54135254786237608</c:v>
                </c:pt>
                <c:pt idx="241">
                  <c:v>0.39819143485825043</c:v>
                </c:pt>
                <c:pt idx="243">
                  <c:v>0.53712874791796472</c:v>
                </c:pt>
                <c:pt idx="244">
                  <c:v>0.39590149637699523</c:v>
                </c:pt>
                <c:pt idx="246">
                  <c:v>0.53297034848456204</c:v>
                </c:pt>
                <c:pt idx="247">
                  <c:v>0.39363774547197711</c:v>
                </c:pt>
                <c:pt idx="249">
                  <c:v>0.5288758422580544</c:v>
                </c:pt>
                <c:pt idx="250">
                  <c:v>0.39139973547827622</c:v>
                </c:pt>
                <c:pt idx="252">
                  <c:v>0.52484376790021914</c:v>
                </c:pt>
                <c:pt idx="253">
                  <c:v>0.38918702983152154</c:v>
                </c:pt>
                <c:pt idx="255">
                  <c:v>0.81202882179356428</c:v>
                </c:pt>
                <c:pt idx="256">
                  <c:v>0.59728715228737572</c:v>
                </c:pt>
                <c:pt idx="258">
                  <c:v>0.80569312187694708</c:v>
                </c:pt>
                <c:pt idx="259">
                  <c:v>0.5938522445654929</c:v>
                </c:pt>
                <c:pt idx="261">
                  <c:v>0.79945552272684306</c:v>
                </c:pt>
                <c:pt idx="262">
                  <c:v>0.5904566182079658</c:v>
                </c:pt>
                <c:pt idx="264">
                  <c:v>0.79331376338708159</c:v>
                </c:pt>
                <c:pt idx="265">
                  <c:v>0.5870996032174145</c:v>
                </c:pt>
                <c:pt idx="267">
                  <c:v>0.78726565185032893</c:v>
                </c:pt>
                <c:pt idx="268">
                  <c:v>0.58378054474728236</c:v>
                </c:pt>
                <c:pt idx="270">
                  <c:v>1.0827050957247522</c:v>
                </c:pt>
                <c:pt idx="271">
                  <c:v>0.79638286971650085</c:v>
                </c:pt>
                <c:pt idx="273">
                  <c:v>1.0742574958359294</c:v>
                </c:pt>
                <c:pt idx="274">
                  <c:v>0.79180299275399046</c:v>
                </c:pt>
                <c:pt idx="276">
                  <c:v>1.0659406969691241</c:v>
                </c:pt>
                <c:pt idx="277">
                  <c:v>0.78727549094395421</c:v>
                </c:pt>
                <c:pt idx="279">
                  <c:v>1.0577516845161088</c:v>
                </c:pt>
                <c:pt idx="280">
                  <c:v>0.78279947095655245</c:v>
                </c:pt>
                <c:pt idx="282">
                  <c:v>1.0496875358004383</c:v>
                </c:pt>
                <c:pt idx="283">
                  <c:v>0.77837405966304307</c:v>
                </c:pt>
                <c:pt idx="285">
                  <c:v>1.3533813696559402</c:v>
                </c:pt>
                <c:pt idx="286">
                  <c:v>0.9954785871456262</c:v>
                </c:pt>
                <c:pt idx="288">
                  <c:v>1.3428218697949117</c:v>
                </c:pt>
                <c:pt idx="289">
                  <c:v>0.98975374094248803</c:v>
                </c:pt>
                <c:pt idx="291">
                  <c:v>1.3324258712114048</c:v>
                </c:pt>
                <c:pt idx="292">
                  <c:v>0.98409436367994263</c:v>
                </c:pt>
                <c:pt idx="294">
                  <c:v>1.3221896056451359</c:v>
                </c:pt>
                <c:pt idx="295">
                  <c:v>0.97849933869569061</c:v>
                </c:pt>
                <c:pt idx="297">
                  <c:v>1.3121094197505478</c:v>
                </c:pt>
                <c:pt idx="298">
                  <c:v>0.97296757457880378</c:v>
                </c:pt>
                <c:pt idx="300">
                  <c:v>0.27067627393118804</c:v>
                </c:pt>
                <c:pt idx="301">
                  <c:v>1.3533813696559402</c:v>
                </c:pt>
                <c:pt idx="303">
                  <c:v>0.26856437395898236</c:v>
                </c:pt>
                <c:pt idx="304">
                  <c:v>1.3428218697949117</c:v>
                </c:pt>
                <c:pt idx="306">
                  <c:v>0.26648517424228102</c:v>
                </c:pt>
                <c:pt idx="307">
                  <c:v>1.3324258712114048</c:v>
                </c:pt>
                <c:pt idx="309">
                  <c:v>0.2644379211290272</c:v>
                </c:pt>
                <c:pt idx="310">
                  <c:v>1.3221896056451359</c:v>
                </c:pt>
                <c:pt idx="312">
                  <c:v>0.26242188395010957</c:v>
                </c:pt>
                <c:pt idx="313">
                  <c:v>1.3121094197505478</c:v>
                </c:pt>
                <c:pt idx="315">
                  <c:v>0.24835372238738562</c:v>
                </c:pt>
                <c:pt idx="316">
                  <c:v>1.2417686119369282</c:v>
                </c:pt>
                <c:pt idx="318">
                  <c:v>0.24657464905030596</c:v>
                </c:pt>
                <c:pt idx="319">
                  <c:v>1.2328732452515299</c:v>
                </c:pt>
                <c:pt idx="321">
                  <c:v>0.24482088308589239</c:v>
                </c:pt>
                <c:pt idx="322">
                  <c:v>1.224104415429462</c:v>
                </c:pt>
                <c:pt idx="324">
                  <c:v>0.24309188831053313</c:v>
                </c:pt>
                <c:pt idx="325">
                  <c:v>1.2154594415526656</c:v>
                </c:pt>
                <c:pt idx="327">
                  <c:v>0.24138714358112115</c:v>
                </c:pt>
                <c:pt idx="328">
                  <c:v>1.2069357179056057</c:v>
                </c:pt>
                <c:pt idx="330">
                  <c:v>0.22943252446073792</c:v>
                </c:pt>
                <c:pt idx="331">
                  <c:v>1.1471626223036893</c:v>
                </c:pt>
                <c:pt idx="333">
                  <c:v>0.22791337831552516</c:v>
                </c:pt>
                <c:pt idx="334">
                  <c:v>1.1395668915776258</c:v>
                </c:pt>
                <c:pt idx="336">
                  <c:v>0.22641421734733638</c:v>
                </c:pt>
                <c:pt idx="337">
                  <c:v>1.1320710867366821</c:v>
                </c:pt>
                <c:pt idx="339">
                  <c:v>0.22493464975983685</c:v>
                </c:pt>
                <c:pt idx="340">
                  <c:v>1.1246732487991842</c:v>
                </c:pt>
                <c:pt idx="342">
                  <c:v>0.22347429393141718</c:v>
                </c:pt>
                <c:pt idx="343">
                  <c:v>1.1173714696570858</c:v>
                </c:pt>
                <c:pt idx="345">
                  <c:v>0.21319030389985821</c:v>
                </c:pt>
                <c:pt idx="346">
                  <c:v>1.0659515194992908</c:v>
                </c:pt>
                <c:pt idx="348">
                  <c:v>0.21187801907658521</c:v>
                </c:pt>
                <c:pt idx="349">
                  <c:v>1.0593900953829258</c:v>
                </c:pt>
                <c:pt idx="351">
                  <c:v>0.21058179085633633</c:v>
                </c:pt>
                <c:pt idx="352">
                  <c:v>1.0529089542816816</c:v>
                </c:pt>
                <c:pt idx="354">
                  <c:v>0.20930132633756909</c:v>
                </c:pt>
                <c:pt idx="355">
                  <c:v>1.0465066316878453</c:v>
                </c:pt>
                <c:pt idx="357">
                  <c:v>0.20803633969975718</c:v>
                </c:pt>
                <c:pt idx="358">
                  <c:v>1.0401816984987859</c:v>
                </c:pt>
                <c:pt idx="360">
                  <c:v>0.19909571742912521</c:v>
                </c:pt>
                <c:pt idx="361">
                  <c:v>0.9954785871456262</c:v>
                </c:pt>
                <c:pt idx="363">
                  <c:v>0.19795074818849762</c:v>
                </c:pt>
                <c:pt idx="364">
                  <c:v>0.98975374094248803</c:v>
                </c:pt>
                <c:pt idx="366">
                  <c:v>0.19681887273598855</c:v>
                </c:pt>
                <c:pt idx="367">
                  <c:v>0.98409436367994263</c:v>
                </c:pt>
                <c:pt idx="369">
                  <c:v>0.19569986773913811</c:v>
                </c:pt>
                <c:pt idx="370">
                  <c:v>0.97849933869569061</c:v>
                </c:pt>
                <c:pt idx="372">
                  <c:v>0.19459351491576077</c:v>
                </c:pt>
                <c:pt idx="373">
                  <c:v>0.97296757457880378</c:v>
                </c:pt>
                <c:pt idx="375">
                  <c:v>0.27067627393118804</c:v>
                </c:pt>
                <c:pt idx="376">
                  <c:v>0.26242188395010957</c:v>
                </c:pt>
                <c:pt idx="378">
                  <c:v>0.54135254786237608</c:v>
                </c:pt>
                <c:pt idx="379">
                  <c:v>0.52484376790021914</c:v>
                </c:pt>
                <c:pt idx="381">
                  <c:v>0.81202882179356428</c:v>
                </c:pt>
                <c:pt idx="382">
                  <c:v>0.78726565185032893</c:v>
                </c:pt>
                <c:pt idx="384">
                  <c:v>1.0827050957247522</c:v>
                </c:pt>
                <c:pt idx="385">
                  <c:v>1.0496875358004383</c:v>
                </c:pt>
                <c:pt idx="387">
                  <c:v>1.3533813696559402</c:v>
                </c:pt>
                <c:pt idx="388">
                  <c:v>1.3121094197505478</c:v>
                </c:pt>
                <c:pt idx="390">
                  <c:v>0.24835372238738562</c:v>
                </c:pt>
                <c:pt idx="391">
                  <c:v>0.24138714358112115</c:v>
                </c:pt>
                <c:pt idx="393">
                  <c:v>0.49670744477477125</c:v>
                </c:pt>
                <c:pt idx="394">
                  <c:v>0.4827742871622423</c:v>
                </c:pt>
                <c:pt idx="396">
                  <c:v>0.74506116716215698</c:v>
                </c:pt>
                <c:pt idx="397">
                  <c:v>0.72416143074336348</c:v>
                </c:pt>
                <c:pt idx="399">
                  <c:v>0.99341488954954249</c:v>
                </c:pt>
                <c:pt idx="400">
                  <c:v>0.9655485743244846</c:v>
                </c:pt>
                <c:pt idx="402">
                  <c:v>1.2417686119369282</c:v>
                </c:pt>
                <c:pt idx="403">
                  <c:v>1.2069357179056057</c:v>
                </c:pt>
                <c:pt idx="405">
                  <c:v>0.22943252446073792</c:v>
                </c:pt>
                <c:pt idx="406">
                  <c:v>0.22347429393141718</c:v>
                </c:pt>
                <c:pt idx="408">
                  <c:v>0.45886504892147584</c:v>
                </c:pt>
                <c:pt idx="409">
                  <c:v>0.44694858786283437</c:v>
                </c:pt>
                <c:pt idx="411">
                  <c:v>0.68829757338221376</c:v>
                </c:pt>
                <c:pt idx="412">
                  <c:v>0.67042288179425169</c:v>
                </c:pt>
                <c:pt idx="414">
                  <c:v>0.91773009784295168</c:v>
                </c:pt>
                <c:pt idx="415">
                  <c:v>0.89389717572566874</c:v>
                </c:pt>
                <c:pt idx="417">
                  <c:v>1.1471626223036893</c:v>
                </c:pt>
                <c:pt idx="418">
                  <c:v>1.1173714696570858</c:v>
                </c:pt>
                <c:pt idx="420">
                  <c:v>0.21319030389985821</c:v>
                </c:pt>
                <c:pt idx="421">
                  <c:v>0.20803633969975718</c:v>
                </c:pt>
                <c:pt idx="423">
                  <c:v>0.42638060779971643</c:v>
                </c:pt>
                <c:pt idx="424">
                  <c:v>0.41607267939951437</c:v>
                </c:pt>
                <c:pt idx="426">
                  <c:v>0.6395709116995747</c:v>
                </c:pt>
                <c:pt idx="427">
                  <c:v>0.62410901909927163</c:v>
                </c:pt>
                <c:pt idx="429">
                  <c:v>0.85276121559943285</c:v>
                </c:pt>
                <c:pt idx="430">
                  <c:v>0.83214535879902873</c:v>
                </c:pt>
                <c:pt idx="432">
                  <c:v>1.0659515194992908</c:v>
                </c:pt>
                <c:pt idx="433">
                  <c:v>1.0401816984987859</c:v>
                </c:pt>
                <c:pt idx="435">
                  <c:v>0.19909571742912521</c:v>
                </c:pt>
                <c:pt idx="436">
                  <c:v>0.19459351491576077</c:v>
                </c:pt>
                <c:pt idx="438">
                  <c:v>0.39819143485825043</c:v>
                </c:pt>
                <c:pt idx="439">
                  <c:v>0.38918702983152154</c:v>
                </c:pt>
                <c:pt idx="441">
                  <c:v>0.59728715228737572</c:v>
                </c:pt>
                <c:pt idx="442">
                  <c:v>0.58378054474728236</c:v>
                </c:pt>
                <c:pt idx="444">
                  <c:v>0.79638286971650085</c:v>
                </c:pt>
                <c:pt idx="445">
                  <c:v>0.77837405966304307</c:v>
                </c:pt>
                <c:pt idx="447">
                  <c:v>0.9954785871456262</c:v>
                </c:pt>
                <c:pt idx="448">
                  <c:v>0.97296757457880378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45-4D12-B5CD-9FBC74B111D1}"/>
            </c:ext>
          </c:extLst>
        </c:ser>
        <c:ser>
          <c:idx val="1"/>
          <c:order val="1"/>
          <c:tx>
            <c:strRef>
              <c:f>計算用紙1!$AG$15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計算用紙1!$AE$16:$AE$508</c:f>
              <c:numCache>
                <c:formatCode>General</c:formatCode>
                <c:ptCount val="493"/>
                <c:pt idx="0">
                  <c:v>-0.24605527729083726</c:v>
                </c:pt>
                <c:pt idx="1">
                  <c:v>-0.11157642246360053</c:v>
                </c:pt>
                <c:pt idx="3">
                  <c:v>-0.24605527729083726</c:v>
                </c:pt>
                <c:pt idx="4">
                  <c:v>-0.11157642246360053</c:v>
                </c:pt>
                <c:pt idx="6">
                  <c:v>-0.24605527729083726</c:v>
                </c:pt>
                <c:pt idx="7">
                  <c:v>-0.11157642246360053</c:v>
                </c:pt>
                <c:pt idx="9">
                  <c:v>-0.24605527729083726</c:v>
                </c:pt>
                <c:pt idx="10">
                  <c:v>-0.11157642246360053</c:v>
                </c:pt>
                <c:pt idx="12">
                  <c:v>-0.24605527729083726</c:v>
                </c:pt>
                <c:pt idx="13">
                  <c:v>-0.11157642246360053</c:v>
                </c:pt>
                <c:pt idx="15">
                  <c:v>-0.51167788338057918</c:v>
                </c:pt>
                <c:pt idx="16">
                  <c:v>-0.30813224922823534</c:v>
                </c:pt>
                <c:pt idx="18">
                  <c:v>-0.51167788338057918</c:v>
                </c:pt>
                <c:pt idx="19">
                  <c:v>-0.30813224922823534</c:v>
                </c:pt>
                <c:pt idx="21">
                  <c:v>-0.51167788338057918</c:v>
                </c:pt>
                <c:pt idx="22">
                  <c:v>-0.30813224922823534</c:v>
                </c:pt>
                <c:pt idx="24">
                  <c:v>-0.51167788338057918</c:v>
                </c:pt>
                <c:pt idx="25">
                  <c:v>-0.30813224922823534</c:v>
                </c:pt>
                <c:pt idx="27">
                  <c:v>-0.51167788338057918</c:v>
                </c:pt>
                <c:pt idx="28">
                  <c:v>-0.30813224922823534</c:v>
                </c:pt>
                <c:pt idx="30">
                  <c:v>-0.77318763980832095</c:v>
                </c:pt>
                <c:pt idx="31">
                  <c:v>-0.50244027731164809</c:v>
                </c:pt>
                <c:pt idx="33">
                  <c:v>-0.77318763980832095</c:v>
                </c:pt>
                <c:pt idx="34">
                  <c:v>-0.50244027731164809</c:v>
                </c:pt>
                <c:pt idx="36">
                  <c:v>-0.77318763980832095</c:v>
                </c:pt>
                <c:pt idx="37">
                  <c:v>-0.50244027731164809</c:v>
                </c:pt>
                <c:pt idx="39">
                  <c:v>-0.77318763980832095</c:v>
                </c:pt>
                <c:pt idx="40">
                  <c:v>-0.50244027731164809</c:v>
                </c:pt>
                <c:pt idx="42">
                  <c:v>-0.77318763980832095</c:v>
                </c:pt>
                <c:pt idx="43">
                  <c:v>-0.50244027731164809</c:v>
                </c:pt>
                <c:pt idx="45">
                  <c:v>-1.0306793365859133</c:v>
                </c:pt>
                <c:pt idx="46">
                  <c:v>-0.69453884599382587</c:v>
                </c:pt>
                <c:pt idx="48">
                  <c:v>-1.0306793365859133</c:v>
                </c:pt>
                <c:pt idx="49">
                  <c:v>-0.69453884599382587</c:v>
                </c:pt>
                <c:pt idx="51">
                  <c:v>-1.0306793365859133</c:v>
                </c:pt>
                <c:pt idx="52">
                  <c:v>-0.69453884599382587</c:v>
                </c:pt>
                <c:pt idx="54">
                  <c:v>-1.0306793365859133</c:v>
                </c:pt>
                <c:pt idx="55">
                  <c:v>-0.69453884599382587</c:v>
                </c:pt>
                <c:pt idx="57">
                  <c:v>-1.0306793365859133</c:v>
                </c:pt>
                <c:pt idx="58">
                  <c:v>-0.69453884599382587</c:v>
                </c:pt>
                <c:pt idx="60">
                  <c:v>-1.2842448730628209</c:v>
                </c:pt>
                <c:pt idx="61">
                  <c:v>-0.88446542757878632</c:v>
                </c:pt>
                <c:pt idx="63">
                  <c:v>-1.2842448730628209</c:v>
                </c:pt>
                <c:pt idx="64">
                  <c:v>-0.88446542757878632</c:v>
                </c:pt>
                <c:pt idx="66">
                  <c:v>-1.2842448730628209</c:v>
                </c:pt>
                <c:pt idx="67">
                  <c:v>-0.88446542757878632</c:v>
                </c:pt>
                <c:pt idx="69">
                  <c:v>-1.2842448730628209</c:v>
                </c:pt>
                <c:pt idx="70">
                  <c:v>-0.88446542757878632</c:v>
                </c:pt>
                <c:pt idx="72">
                  <c:v>-1.2842448730628209</c:v>
                </c:pt>
                <c:pt idx="73">
                  <c:v>-0.88446542757878632</c:v>
                </c:pt>
                <c:pt idx="75">
                  <c:v>-0.24605527729083726</c:v>
                </c:pt>
                <c:pt idx="76">
                  <c:v>-0.24605527729083726</c:v>
                </c:pt>
                <c:pt idx="78">
                  <c:v>-0.20411775521602621</c:v>
                </c:pt>
                <c:pt idx="79">
                  <c:v>-0.20411775521602621</c:v>
                </c:pt>
                <c:pt idx="81">
                  <c:v>-0.16857037819805423</c:v>
                </c:pt>
                <c:pt idx="82">
                  <c:v>-0.16857037819805423</c:v>
                </c:pt>
                <c:pt idx="84">
                  <c:v>-0.13805601329764233</c:v>
                </c:pt>
                <c:pt idx="85">
                  <c:v>-0.13805601329764233</c:v>
                </c:pt>
                <c:pt idx="87">
                  <c:v>-0.11157642246360053</c:v>
                </c:pt>
                <c:pt idx="88">
                  <c:v>-0.11157642246360053</c:v>
                </c:pt>
                <c:pt idx="90">
                  <c:v>-0.51167788338057918</c:v>
                </c:pt>
                <c:pt idx="91">
                  <c:v>-0.51167788338057918</c:v>
                </c:pt>
                <c:pt idx="93">
                  <c:v>-0.44829192277405028</c:v>
                </c:pt>
                <c:pt idx="94">
                  <c:v>-0.44829192277405028</c:v>
                </c:pt>
                <c:pt idx="96">
                  <c:v>-0.3945003188965559</c:v>
                </c:pt>
                <c:pt idx="97">
                  <c:v>-0.3945003188965559</c:v>
                </c:pt>
                <c:pt idx="99">
                  <c:v>-0.3482779739944627</c:v>
                </c:pt>
                <c:pt idx="100">
                  <c:v>-0.3482779739944627</c:v>
                </c:pt>
                <c:pt idx="102">
                  <c:v>-0.30813224922823534</c:v>
                </c:pt>
                <c:pt idx="103">
                  <c:v>-0.30813224922823534</c:v>
                </c:pt>
                <c:pt idx="105">
                  <c:v>-0.77318763980832095</c:v>
                </c:pt>
                <c:pt idx="106">
                  <c:v>-0.77318763980832095</c:v>
                </c:pt>
                <c:pt idx="108">
                  <c:v>-0.68899270532593837</c:v>
                </c:pt>
                <c:pt idx="109">
                  <c:v>-0.68899270532593837</c:v>
                </c:pt>
                <c:pt idx="111">
                  <c:v>-0.61745803083741568</c:v>
                </c:pt>
                <c:pt idx="112">
                  <c:v>-0.61745803083741568</c:v>
                </c:pt>
                <c:pt idx="114">
                  <c:v>-0.55592774113237742</c:v>
                </c:pt>
                <c:pt idx="115">
                  <c:v>-0.55592774113237742</c:v>
                </c:pt>
                <c:pt idx="117">
                  <c:v>-0.50244027731164809</c:v>
                </c:pt>
                <c:pt idx="118">
                  <c:v>-0.50244027731164809</c:v>
                </c:pt>
                <c:pt idx="120">
                  <c:v>-1.0306793365859133</c:v>
                </c:pt>
                <c:pt idx="121">
                  <c:v>-1.0306793365859133</c:v>
                </c:pt>
                <c:pt idx="123">
                  <c:v>-0.92629369297298492</c:v>
                </c:pt>
                <c:pt idx="124">
                  <c:v>-0.92629369297298492</c:v>
                </c:pt>
                <c:pt idx="126">
                  <c:v>-0.83750178262298403</c:v>
                </c:pt>
                <c:pt idx="127">
                  <c:v>-0.83750178262298403</c:v>
                </c:pt>
                <c:pt idx="129">
                  <c:v>-0.76105223618414297</c:v>
                </c:pt>
                <c:pt idx="130">
                  <c:v>-0.76105223618414297</c:v>
                </c:pt>
                <c:pt idx="132">
                  <c:v>-0.69453884599382587</c:v>
                </c:pt>
                <c:pt idx="133">
                  <c:v>-0.69453884599382587</c:v>
                </c:pt>
                <c:pt idx="135">
                  <c:v>-1.2842448730628209</c:v>
                </c:pt>
                <c:pt idx="136">
                  <c:v>-1.2842448730628209</c:v>
                </c:pt>
                <c:pt idx="138">
                  <c:v>-1.1602664115380226</c:v>
                </c:pt>
                <c:pt idx="139">
                  <c:v>-1.1602664115380226</c:v>
                </c:pt>
                <c:pt idx="141">
                  <c:v>-1.0546883296535674</c:v>
                </c:pt>
                <c:pt idx="142">
                  <c:v>-1.0546883296535674</c:v>
                </c:pt>
                <c:pt idx="144">
                  <c:v>-0.96369724627641129</c:v>
                </c:pt>
                <c:pt idx="145">
                  <c:v>-0.96369724627641129</c:v>
                </c:pt>
                <c:pt idx="147">
                  <c:v>-0.88446542757878632</c:v>
                </c:pt>
                <c:pt idx="148">
                  <c:v>-0.88446542757878632</c:v>
                </c:pt>
                <c:pt idx="150">
                  <c:v>-0.24605527729083726</c:v>
                </c:pt>
                <c:pt idx="151">
                  <c:v>-1.2842448730628209</c:v>
                </c:pt>
                <c:pt idx="153">
                  <c:v>-0.20411775521602621</c:v>
                </c:pt>
                <c:pt idx="154">
                  <c:v>-1.1602664115380226</c:v>
                </c:pt>
                <c:pt idx="156">
                  <c:v>-0.16857037819805423</c:v>
                </c:pt>
                <c:pt idx="157">
                  <c:v>-1.0546883296535674</c:v>
                </c:pt>
                <c:pt idx="159">
                  <c:v>-0.13805601329764233</c:v>
                </c:pt>
                <c:pt idx="160">
                  <c:v>-0.96369724627641129</c:v>
                </c:pt>
                <c:pt idx="162">
                  <c:v>-0.11157642246360053</c:v>
                </c:pt>
                <c:pt idx="163">
                  <c:v>-0.88446542757878632</c:v>
                </c:pt>
                <c:pt idx="165">
                  <c:v>-0.24605527729083726</c:v>
                </c:pt>
                <c:pt idx="166">
                  <c:v>-1.2842448730628209</c:v>
                </c:pt>
                <c:pt idx="168">
                  <c:v>-0.20411775521602621</c:v>
                </c:pt>
                <c:pt idx="169">
                  <c:v>-1.1602664115380226</c:v>
                </c:pt>
                <c:pt idx="171">
                  <c:v>-0.16857037819805423</c:v>
                </c:pt>
                <c:pt idx="172">
                  <c:v>-1.0546883296535674</c:v>
                </c:pt>
                <c:pt idx="174">
                  <c:v>-0.13805601329764233</c:v>
                </c:pt>
                <c:pt idx="175">
                  <c:v>-0.96369724627641129</c:v>
                </c:pt>
                <c:pt idx="177">
                  <c:v>-0.11157642246360053</c:v>
                </c:pt>
                <c:pt idx="178">
                  <c:v>-0.88446542757878632</c:v>
                </c:pt>
                <c:pt idx="180">
                  <c:v>-0.24605527729083726</c:v>
                </c:pt>
                <c:pt idx="181">
                  <c:v>-1.2842448730628209</c:v>
                </c:pt>
                <c:pt idx="183">
                  <c:v>-0.20411775521602621</c:v>
                </c:pt>
                <c:pt idx="184">
                  <c:v>-1.1602664115380226</c:v>
                </c:pt>
                <c:pt idx="186">
                  <c:v>-0.16857037819805423</c:v>
                </c:pt>
                <c:pt idx="187">
                  <c:v>-1.0546883296535674</c:v>
                </c:pt>
                <c:pt idx="189">
                  <c:v>-0.13805601329764233</c:v>
                </c:pt>
                <c:pt idx="190">
                  <c:v>-0.96369724627641129</c:v>
                </c:pt>
                <c:pt idx="192">
                  <c:v>-0.11157642246360053</c:v>
                </c:pt>
                <c:pt idx="193">
                  <c:v>-0.88446542757878632</c:v>
                </c:pt>
                <c:pt idx="195">
                  <c:v>-0.24605527729083726</c:v>
                </c:pt>
                <c:pt idx="196">
                  <c:v>-1.2842448730628209</c:v>
                </c:pt>
                <c:pt idx="198">
                  <c:v>-0.20411775521602621</c:v>
                </c:pt>
                <c:pt idx="199">
                  <c:v>-1.1602664115380226</c:v>
                </c:pt>
                <c:pt idx="201">
                  <c:v>-0.16857037819805423</c:v>
                </c:pt>
                <c:pt idx="202">
                  <c:v>-1.0546883296535674</c:v>
                </c:pt>
                <c:pt idx="204">
                  <c:v>-0.13805601329764233</c:v>
                </c:pt>
                <c:pt idx="205">
                  <c:v>-0.96369724627641129</c:v>
                </c:pt>
                <c:pt idx="207">
                  <c:v>-0.11157642246360053</c:v>
                </c:pt>
                <c:pt idx="208">
                  <c:v>-0.88446542757878632</c:v>
                </c:pt>
                <c:pt idx="210">
                  <c:v>-0.24605527729083726</c:v>
                </c:pt>
                <c:pt idx="211">
                  <c:v>-1.2842448730628209</c:v>
                </c:pt>
                <c:pt idx="213">
                  <c:v>-0.20411775521602621</c:v>
                </c:pt>
                <c:pt idx="214">
                  <c:v>-1.1602664115380226</c:v>
                </c:pt>
                <c:pt idx="216">
                  <c:v>-0.16857037819805423</c:v>
                </c:pt>
                <c:pt idx="217">
                  <c:v>-1.0546883296535674</c:v>
                </c:pt>
                <c:pt idx="219">
                  <c:v>-0.13805601329764233</c:v>
                </c:pt>
                <c:pt idx="220">
                  <c:v>-0.96369724627641129</c:v>
                </c:pt>
                <c:pt idx="222">
                  <c:v>-0.11157642246360053</c:v>
                </c:pt>
                <c:pt idx="223">
                  <c:v>-0.88446542757878632</c:v>
                </c:pt>
                <c:pt idx="225">
                  <c:v>-0.24605527729083726</c:v>
                </c:pt>
                <c:pt idx="226">
                  <c:v>-0.11157642246360053</c:v>
                </c:pt>
                <c:pt idx="228">
                  <c:v>-0.51167788338057918</c:v>
                </c:pt>
                <c:pt idx="229">
                  <c:v>-0.30813224922823534</c:v>
                </c:pt>
                <c:pt idx="231">
                  <c:v>-0.77318763980832095</c:v>
                </c:pt>
                <c:pt idx="232">
                  <c:v>-0.50244027731164809</c:v>
                </c:pt>
                <c:pt idx="234">
                  <c:v>-1.0306793365859133</c:v>
                </c:pt>
                <c:pt idx="235">
                  <c:v>-0.69453884599382587</c:v>
                </c:pt>
                <c:pt idx="237">
                  <c:v>-1.2842448730628209</c:v>
                </c:pt>
                <c:pt idx="238">
                  <c:v>-0.88446542757878632</c:v>
                </c:pt>
                <c:pt idx="240">
                  <c:v>-0.24605527729083726</c:v>
                </c:pt>
                <c:pt idx="241">
                  <c:v>-0.11157642246360053</c:v>
                </c:pt>
                <c:pt idx="243">
                  <c:v>-0.51167788338057918</c:v>
                </c:pt>
                <c:pt idx="244">
                  <c:v>-0.30813224922823534</c:v>
                </c:pt>
                <c:pt idx="246">
                  <c:v>-0.77318763980832095</c:v>
                </c:pt>
                <c:pt idx="247">
                  <c:v>-0.50244027731164809</c:v>
                </c:pt>
                <c:pt idx="249">
                  <c:v>-1.0306793365859133</c:v>
                </c:pt>
                <c:pt idx="250">
                  <c:v>-0.69453884599382587</c:v>
                </c:pt>
                <c:pt idx="252">
                  <c:v>-1.2842448730628209</c:v>
                </c:pt>
                <c:pt idx="253">
                  <c:v>-0.88446542757878632</c:v>
                </c:pt>
                <c:pt idx="255">
                  <c:v>-0.24605527729083726</c:v>
                </c:pt>
                <c:pt idx="256">
                  <c:v>-0.11157642246360053</c:v>
                </c:pt>
                <c:pt idx="258">
                  <c:v>-0.51167788338057918</c:v>
                </c:pt>
                <c:pt idx="259">
                  <c:v>-0.30813224922823534</c:v>
                </c:pt>
                <c:pt idx="261">
                  <c:v>-0.77318763980832095</c:v>
                </c:pt>
                <c:pt idx="262">
                  <c:v>-0.50244027731164809</c:v>
                </c:pt>
                <c:pt idx="264">
                  <c:v>-1.0306793365859133</c:v>
                </c:pt>
                <c:pt idx="265">
                  <c:v>-0.69453884599382587</c:v>
                </c:pt>
                <c:pt idx="267">
                  <c:v>-1.2842448730628209</c:v>
                </c:pt>
                <c:pt idx="268">
                  <c:v>-0.88446542757878632</c:v>
                </c:pt>
                <c:pt idx="270">
                  <c:v>-0.24605527729083726</c:v>
                </c:pt>
                <c:pt idx="271">
                  <c:v>-0.11157642246360053</c:v>
                </c:pt>
                <c:pt idx="273">
                  <c:v>-0.51167788338057918</c:v>
                </c:pt>
                <c:pt idx="274">
                  <c:v>-0.30813224922823534</c:v>
                </c:pt>
                <c:pt idx="276">
                  <c:v>-0.77318763980832095</c:v>
                </c:pt>
                <c:pt idx="277">
                  <c:v>-0.50244027731164809</c:v>
                </c:pt>
                <c:pt idx="279">
                  <c:v>-1.0306793365859133</c:v>
                </c:pt>
                <c:pt idx="280">
                  <c:v>-0.69453884599382587</c:v>
                </c:pt>
                <c:pt idx="282">
                  <c:v>-1.2842448730628209</c:v>
                </c:pt>
                <c:pt idx="283">
                  <c:v>-0.88446542757878632</c:v>
                </c:pt>
                <c:pt idx="285">
                  <c:v>-0.24605527729083726</c:v>
                </c:pt>
                <c:pt idx="286">
                  <c:v>-0.11157642246360053</c:v>
                </c:pt>
                <c:pt idx="288">
                  <c:v>-0.51167788338057918</c:v>
                </c:pt>
                <c:pt idx="289">
                  <c:v>-0.30813224922823534</c:v>
                </c:pt>
                <c:pt idx="291">
                  <c:v>-0.77318763980832095</c:v>
                </c:pt>
                <c:pt idx="292">
                  <c:v>-0.50244027731164809</c:v>
                </c:pt>
                <c:pt idx="294">
                  <c:v>-1.0306793365859133</c:v>
                </c:pt>
                <c:pt idx="295">
                  <c:v>-0.69453884599382587</c:v>
                </c:pt>
                <c:pt idx="297">
                  <c:v>-1.2842448730628209</c:v>
                </c:pt>
                <c:pt idx="298">
                  <c:v>-0.88446542757878632</c:v>
                </c:pt>
                <c:pt idx="300">
                  <c:v>-0.24605527729083726</c:v>
                </c:pt>
                <c:pt idx="301">
                  <c:v>-0.24605527729083726</c:v>
                </c:pt>
                <c:pt idx="303">
                  <c:v>-0.51167788338057918</c:v>
                </c:pt>
                <c:pt idx="304">
                  <c:v>-0.51167788338057918</c:v>
                </c:pt>
                <c:pt idx="306">
                  <c:v>-0.77318763980832095</c:v>
                </c:pt>
                <c:pt idx="307">
                  <c:v>-0.77318763980832095</c:v>
                </c:pt>
                <c:pt idx="309">
                  <c:v>-1.0306793365859133</c:v>
                </c:pt>
                <c:pt idx="310">
                  <c:v>-1.0306793365859133</c:v>
                </c:pt>
                <c:pt idx="312">
                  <c:v>-1.2842448730628209</c:v>
                </c:pt>
                <c:pt idx="313">
                  <c:v>-1.2842448730628209</c:v>
                </c:pt>
                <c:pt idx="315">
                  <c:v>-0.20411775521602621</c:v>
                </c:pt>
                <c:pt idx="316">
                  <c:v>-0.20411775521602621</c:v>
                </c:pt>
                <c:pt idx="318">
                  <c:v>-0.44829192277405028</c:v>
                </c:pt>
                <c:pt idx="319">
                  <c:v>-0.44829192277405028</c:v>
                </c:pt>
                <c:pt idx="321">
                  <c:v>-0.68899270532593837</c:v>
                </c:pt>
                <c:pt idx="322">
                  <c:v>-0.68899270532593837</c:v>
                </c:pt>
                <c:pt idx="324">
                  <c:v>-0.92629369297298492</c:v>
                </c:pt>
                <c:pt idx="325">
                  <c:v>-0.92629369297298492</c:v>
                </c:pt>
                <c:pt idx="327">
                  <c:v>-1.1602664115380226</c:v>
                </c:pt>
                <c:pt idx="328">
                  <c:v>-1.1602664115380226</c:v>
                </c:pt>
                <c:pt idx="330">
                  <c:v>-0.16857037819805423</c:v>
                </c:pt>
                <c:pt idx="331">
                  <c:v>-0.16857037819805423</c:v>
                </c:pt>
                <c:pt idx="333">
                  <c:v>-0.3945003188965559</c:v>
                </c:pt>
                <c:pt idx="334">
                  <c:v>-0.3945003188965559</c:v>
                </c:pt>
                <c:pt idx="336">
                  <c:v>-0.61745803083741568</c:v>
                </c:pt>
                <c:pt idx="337">
                  <c:v>-0.61745803083741568</c:v>
                </c:pt>
                <c:pt idx="339">
                  <c:v>-0.83750178262298403</c:v>
                </c:pt>
                <c:pt idx="340">
                  <c:v>-0.83750178262298403</c:v>
                </c:pt>
                <c:pt idx="342">
                  <c:v>-1.0546883296535674</c:v>
                </c:pt>
                <c:pt idx="343">
                  <c:v>-1.0546883296535674</c:v>
                </c:pt>
                <c:pt idx="345">
                  <c:v>-0.13805601329764233</c:v>
                </c:pt>
                <c:pt idx="346">
                  <c:v>-0.13805601329764233</c:v>
                </c:pt>
                <c:pt idx="348">
                  <c:v>-0.3482779739944627</c:v>
                </c:pt>
                <c:pt idx="349">
                  <c:v>-0.3482779739944627</c:v>
                </c:pt>
                <c:pt idx="351">
                  <c:v>-0.55592774113237742</c:v>
                </c:pt>
                <c:pt idx="352">
                  <c:v>-0.55592774113237742</c:v>
                </c:pt>
                <c:pt idx="354">
                  <c:v>-0.76105223618414297</c:v>
                </c:pt>
                <c:pt idx="355">
                  <c:v>-0.76105223618414297</c:v>
                </c:pt>
                <c:pt idx="357">
                  <c:v>-0.96369724627641129</c:v>
                </c:pt>
                <c:pt idx="358">
                  <c:v>-0.96369724627641129</c:v>
                </c:pt>
                <c:pt idx="360">
                  <c:v>-0.11157642246360053</c:v>
                </c:pt>
                <c:pt idx="361">
                  <c:v>-0.11157642246360053</c:v>
                </c:pt>
                <c:pt idx="363">
                  <c:v>-0.30813224922823534</c:v>
                </c:pt>
                <c:pt idx="364">
                  <c:v>-0.30813224922823534</c:v>
                </c:pt>
                <c:pt idx="366">
                  <c:v>-0.50244027731164809</c:v>
                </c:pt>
                <c:pt idx="367">
                  <c:v>-0.50244027731164809</c:v>
                </c:pt>
                <c:pt idx="369">
                  <c:v>-0.69453884599382587</c:v>
                </c:pt>
                <c:pt idx="370">
                  <c:v>-0.69453884599382587</c:v>
                </c:pt>
                <c:pt idx="372">
                  <c:v>-0.88446542757878632</c:v>
                </c:pt>
                <c:pt idx="373">
                  <c:v>-0.88446542757878632</c:v>
                </c:pt>
                <c:pt idx="375">
                  <c:v>-0.24605527729083726</c:v>
                </c:pt>
                <c:pt idx="376">
                  <c:v>-1.2842448730628209</c:v>
                </c:pt>
                <c:pt idx="378">
                  <c:v>-0.24605527729083726</c:v>
                </c:pt>
                <c:pt idx="379">
                  <c:v>-1.2842448730628209</c:v>
                </c:pt>
                <c:pt idx="381">
                  <c:v>-0.24605527729083726</c:v>
                </c:pt>
                <c:pt idx="382">
                  <c:v>-1.2842448730628209</c:v>
                </c:pt>
                <c:pt idx="384">
                  <c:v>-0.24605527729083726</c:v>
                </c:pt>
                <c:pt idx="385">
                  <c:v>-1.2842448730628209</c:v>
                </c:pt>
                <c:pt idx="387">
                  <c:v>-0.24605527729083726</c:v>
                </c:pt>
                <c:pt idx="388">
                  <c:v>-1.2842448730628209</c:v>
                </c:pt>
                <c:pt idx="390">
                  <c:v>-0.20411775521602621</c:v>
                </c:pt>
                <c:pt idx="391">
                  <c:v>-1.1602664115380226</c:v>
                </c:pt>
                <c:pt idx="393">
                  <c:v>-0.20411775521602621</c:v>
                </c:pt>
                <c:pt idx="394">
                  <c:v>-1.1602664115380226</c:v>
                </c:pt>
                <c:pt idx="396">
                  <c:v>-0.20411775521602621</c:v>
                </c:pt>
                <c:pt idx="397">
                  <c:v>-1.1602664115380226</c:v>
                </c:pt>
                <c:pt idx="399">
                  <c:v>-0.20411775521602621</c:v>
                </c:pt>
                <c:pt idx="400">
                  <c:v>-1.1602664115380226</c:v>
                </c:pt>
                <c:pt idx="402">
                  <c:v>-0.20411775521602621</c:v>
                </c:pt>
                <c:pt idx="403">
                  <c:v>-1.1602664115380226</c:v>
                </c:pt>
                <c:pt idx="405">
                  <c:v>-0.16857037819805423</c:v>
                </c:pt>
                <c:pt idx="406">
                  <c:v>-1.0546883296535674</c:v>
                </c:pt>
                <c:pt idx="408">
                  <c:v>-0.16857037819805423</c:v>
                </c:pt>
                <c:pt idx="409">
                  <c:v>-1.0546883296535674</c:v>
                </c:pt>
                <c:pt idx="411">
                  <c:v>-0.16857037819805423</c:v>
                </c:pt>
                <c:pt idx="412">
                  <c:v>-1.0546883296535674</c:v>
                </c:pt>
                <c:pt idx="414">
                  <c:v>-0.16857037819805423</c:v>
                </c:pt>
                <c:pt idx="415">
                  <c:v>-1.0546883296535674</c:v>
                </c:pt>
                <c:pt idx="417">
                  <c:v>-0.16857037819805423</c:v>
                </c:pt>
                <c:pt idx="418">
                  <c:v>-1.0546883296535674</c:v>
                </c:pt>
                <c:pt idx="420">
                  <c:v>-0.13805601329764233</c:v>
                </c:pt>
                <c:pt idx="421">
                  <c:v>-0.96369724627641129</c:v>
                </c:pt>
                <c:pt idx="423">
                  <c:v>-0.13805601329764233</c:v>
                </c:pt>
                <c:pt idx="424">
                  <c:v>-0.96369724627641129</c:v>
                </c:pt>
                <c:pt idx="426">
                  <c:v>-0.13805601329764233</c:v>
                </c:pt>
                <c:pt idx="427">
                  <c:v>-0.96369724627641129</c:v>
                </c:pt>
                <c:pt idx="429">
                  <c:v>-0.13805601329764233</c:v>
                </c:pt>
                <c:pt idx="430">
                  <c:v>-0.96369724627641129</c:v>
                </c:pt>
                <c:pt idx="432">
                  <c:v>-0.13805601329764233</c:v>
                </c:pt>
                <c:pt idx="433">
                  <c:v>-0.96369724627641129</c:v>
                </c:pt>
                <c:pt idx="435">
                  <c:v>-0.11157642246360053</c:v>
                </c:pt>
                <c:pt idx="436">
                  <c:v>-0.88446542757878632</c:v>
                </c:pt>
                <c:pt idx="438">
                  <c:v>-0.11157642246360053</c:v>
                </c:pt>
                <c:pt idx="439">
                  <c:v>-0.88446542757878632</c:v>
                </c:pt>
                <c:pt idx="441">
                  <c:v>-0.11157642246360053</c:v>
                </c:pt>
                <c:pt idx="442">
                  <c:v>-0.88446542757878632</c:v>
                </c:pt>
                <c:pt idx="444">
                  <c:v>-0.11157642246360053</c:v>
                </c:pt>
                <c:pt idx="445">
                  <c:v>-0.88446542757878632</c:v>
                </c:pt>
                <c:pt idx="447">
                  <c:v>-0.11157642246360053</c:v>
                </c:pt>
                <c:pt idx="448">
                  <c:v>-0.88446542757878632</c:v>
                </c:pt>
                <c:pt idx="450">
                  <c:v>-0.75517731279718148</c:v>
                </c:pt>
                <c:pt idx="451">
                  <c:v>-0.74351444528681832</c:v>
                </c:pt>
                <c:pt idx="452">
                  <c:v>-0.73086529456540539</c:v>
                </c:pt>
                <c:pt idx="453">
                  <c:v>-0.71717862199093441</c:v>
                </c:pt>
                <c:pt idx="454">
                  <c:v>-0.70240689217879226</c:v>
                </c:pt>
                <c:pt idx="455">
                  <c:v>-0.68650772142879901</c:v>
                </c:pt>
                <c:pt idx="456">
                  <c:v>-0.66944546311825603</c:v>
                </c:pt>
                <c:pt idx="457">
                  <c:v>-0.65119289807103842</c:v>
                </c:pt>
                <c:pt idx="458">
                  <c:v>-0.63173298421124446</c:v>
                </c:pt>
                <c:pt idx="459">
                  <c:v>-0.6110606054872012</c:v>
                </c:pt>
                <c:pt idx="461">
                  <c:v>-0.6110606054872012</c:v>
                </c:pt>
                <c:pt idx="462">
                  <c:v>-0.58190074089523192</c:v>
                </c:pt>
                <c:pt idx="463">
                  <c:v>-0.55351088048985053</c:v>
                </c:pt>
                <c:pt idx="464">
                  <c:v>-0.52587444288938934</c:v>
                </c:pt>
                <c:pt idx="465">
                  <c:v>-0.49897538668146552</c:v>
                </c:pt>
                <c:pt idx="466">
                  <c:v>-0.47279819049995175</c:v>
                </c:pt>
                <c:pt idx="467">
                  <c:v>-0.44732783210611793</c:v>
                </c:pt>
                <c:pt idx="468">
                  <c:v>-0.42254976654847881</c:v>
                </c:pt>
                <c:pt idx="469">
                  <c:v>-0.39844990348773568</c:v>
                </c:pt>
                <c:pt idx="470">
                  <c:v>-0.37501458378509173</c:v>
                </c:pt>
                <c:pt idx="472">
                  <c:v>-0.37501458378509173</c:v>
                </c:pt>
                <c:pt idx="473">
                  <c:v>-0.39568634529751318</c:v>
                </c:pt>
                <c:pt idx="474">
                  <c:v>-0.41547165209735082</c:v>
                </c:pt>
                <c:pt idx="475">
                  <c:v>-0.43432379160613116</c:v>
                </c:pt>
                <c:pt idx="476">
                  <c:v>-0.45221018211883612</c:v>
                </c:pt>
                <c:pt idx="477">
                  <c:v>-0.46911162783029609</c:v>
                </c:pt>
                <c:pt idx="478">
                  <c:v>-0.48502128664755539</c:v>
                </c:pt>
                <c:pt idx="479">
                  <c:v>-0.49994343040304262</c:v>
                </c:pt>
                <c:pt idx="480">
                  <c:v>-0.51389207448708585</c:v>
                </c:pt>
                <c:pt idx="481">
                  <c:v>-0.52688954701561908</c:v>
                </c:pt>
                <c:pt idx="483">
                  <c:v>-0.52688954701561908</c:v>
                </c:pt>
                <c:pt idx="484">
                  <c:v>-0.54977062217461781</c:v>
                </c:pt>
                <c:pt idx="485">
                  <c:v>-0.57323190175474359</c:v>
                </c:pt>
                <c:pt idx="486">
                  <c:v>-0.59729008811332784</c:v>
                </c:pt>
                <c:pt idx="487">
                  <c:v>-0.62196241640820493</c:v>
                </c:pt>
                <c:pt idx="488">
                  <c:v>-0.64726665946723116</c:v>
                </c:pt>
                <c:pt idx="489">
                  <c:v>-0.67322113248202031</c:v>
                </c:pt>
                <c:pt idx="490">
                  <c:v>-0.6998446975412177</c:v>
                </c:pt>
                <c:pt idx="491">
                  <c:v>-0.72715676801482509</c:v>
                </c:pt>
                <c:pt idx="492">
                  <c:v>-0.75517731279718148</c:v>
                </c:pt>
              </c:numCache>
            </c:numRef>
          </c:xVal>
          <c:yVal>
            <c:numRef>
              <c:f>計算用紙1!$AG$16:$AG$508</c:f>
              <c:numCache>
                <c:formatCode>General</c:formatCode>
                <c:ptCount val="493"/>
                <c:pt idx="450">
                  <c:v>1.3092545859915834</c:v>
                </c:pt>
                <c:pt idx="451">
                  <c:v>1.1648246937163</c:v>
                </c:pt>
                <c:pt idx="452">
                  <c:v>1.0351604184858312</c:v>
                </c:pt>
                <c:pt idx="453">
                  <c:v>0.91880766070008413</c:v>
                </c:pt>
                <c:pt idx="454">
                  <c:v>0.8144579436399404</c:v>
                </c:pt>
                <c:pt idx="455">
                  <c:v>0.72093357858395801</c:v>
                </c:pt>
                <c:pt idx="456">
                  <c:v>0.63717427117583147</c:v>
                </c:pt>
                <c:pt idx="457">
                  <c:v>0.5622250276593489</c:v>
                </c:pt>
                <c:pt idx="458">
                  <c:v>0.49522523626896231</c:v>
                </c:pt>
                <c:pt idx="459">
                  <c:v>0.43539881436680339</c:v>
                </c:pt>
                <c:pt idx="472">
                  <c:v>0.19591285512893808</c:v>
                </c:pt>
                <c:pt idx="473">
                  <c:v>0.22473975141208166</c:v>
                </c:pt>
                <c:pt idx="474">
                  <c:v>0.25721761594748738</c:v>
                </c:pt>
                <c:pt idx="475">
                  <c:v>0.29374482467589241</c:v>
                </c:pt>
                <c:pt idx="476">
                  <c:v>0.33476129851583281</c:v>
                </c:pt>
                <c:pt idx="477">
                  <c:v>0.38075344526604393</c:v>
                </c:pt>
                <c:pt idx="478">
                  <c:v>0.432259679378311</c:v>
                </c:pt>
                <c:pt idx="479">
                  <c:v>0.48987656811363023</c:v>
                </c:pt>
                <c:pt idx="480">
                  <c:v>0.55426565959510954</c:v>
                </c:pt>
                <c:pt idx="481">
                  <c:v>0.62616105661489074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45-4D12-B5CD-9FBC74B111D1}"/>
            </c:ext>
          </c:extLst>
        </c:ser>
        <c:ser>
          <c:idx val="2"/>
          <c:order val="2"/>
          <c:tx>
            <c:strRef>
              <c:f>計算用紙1!$AH$15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計算用紙1!$AE$16:$AE$508</c:f>
              <c:numCache>
                <c:formatCode>General</c:formatCode>
                <c:ptCount val="493"/>
                <c:pt idx="0">
                  <c:v>-0.24605527729083726</c:v>
                </c:pt>
                <c:pt idx="1">
                  <c:v>-0.11157642246360053</c:v>
                </c:pt>
                <c:pt idx="3">
                  <c:v>-0.24605527729083726</c:v>
                </c:pt>
                <c:pt idx="4">
                  <c:v>-0.11157642246360053</c:v>
                </c:pt>
                <c:pt idx="6">
                  <c:v>-0.24605527729083726</c:v>
                </c:pt>
                <c:pt idx="7">
                  <c:v>-0.11157642246360053</c:v>
                </c:pt>
                <c:pt idx="9">
                  <c:v>-0.24605527729083726</c:v>
                </c:pt>
                <c:pt idx="10">
                  <c:v>-0.11157642246360053</c:v>
                </c:pt>
                <c:pt idx="12">
                  <c:v>-0.24605527729083726</c:v>
                </c:pt>
                <c:pt idx="13">
                  <c:v>-0.11157642246360053</c:v>
                </c:pt>
                <c:pt idx="15">
                  <c:v>-0.51167788338057918</c:v>
                </c:pt>
                <c:pt idx="16">
                  <c:v>-0.30813224922823534</c:v>
                </c:pt>
                <c:pt idx="18">
                  <c:v>-0.51167788338057918</c:v>
                </c:pt>
                <c:pt idx="19">
                  <c:v>-0.30813224922823534</c:v>
                </c:pt>
                <c:pt idx="21">
                  <c:v>-0.51167788338057918</c:v>
                </c:pt>
                <c:pt idx="22">
                  <c:v>-0.30813224922823534</c:v>
                </c:pt>
                <c:pt idx="24">
                  <c:v>-0.51167788338057918</c:v>
                </c:pt>
                <c:pt idx="25">
                  <c:v>-0.30813224922823534</c:v>
                </c:pt>
                <c:pt idx="27">
                  <c:v>-0.51167788338057918</c:v>
                </c:pt>
                <c:pt idx="28">
                  <c:v>-0.30813224922823534</c:v>
                </c:pt>
                <c:pt idx="30">
                  <c:v>-0.77318763980832095</c:v>
                </c:pt>
                <c:pt idx="31">
                  <c:v>-0.50244027731164809</c:v>
                </c:pt>
                <c:pt idx="33">
                  <c:v>-0.77318763980832095</c:v>
                </c:pt>
                <c:pt idx="34">
                  <c:v>-0.50244027731164809</c:v>
                </c:pt>
                <c:pt idx="36">
                  <c:v>-0.77318763980832095</c:v>
                </c:pt>
                <c:pt idx="37">
                  <c:v>-0.50244027731164809</c:v>
                </c:pt>
                <c:pt idx="39">
                  <c:v>-0.77318763980832095</c:v>
                </c:pt>
                <c:pt idx="40">
                  <c:v>-0.50244027731164809</c:v>
                </c:pt>
                <c:pt idx="42">
                  <c:v>-0.77318763980832095</c:v>
                </c:pt>
                <c:pt idx="43">
                  <c:v>-0.50244027731164809</c:v>
                </c:pt>
                <c:pt idx="45">
                  <c:v>-1.0306793365859133</c:v>
                </c:pt>
                <c:pt idx="46">
                  <c:v>-0.69453884599382587</c:v>
                </c:pt>
                <c:pt idx="48">
                  <c:v>-1.0306793365859133</c:v>
                </c:pt>
                <c:pt idx="49">
                  <c:v>-0.69453884599382587</c:v>
                </c:pt>
                <c:pt idx="51">
                  <c:v>-1.0306793365859133</c:v>
                </c:pt>
                <c:pt idx="52">
                  <c:v>-0.69453884599382587</c:v>
                </c:pt>
                <c:pt idx="54">
                  <c:v>-1.0306793365859133</c:v>
                </c:pt>
                <c:pt idx="55">
                  <c:v>-0.69453884599382587</c:v>
                </c:pt>
                <c:pt idx="57">
                  <c:v>-1.0306793365859133</c:v>
                </c:pt>
                <c:pt idx="58">
                  <c:v>-0.69453884599382587</c:v>
                </c:pt>
                <c:pt idx="60">
                  <c:v>-1.2842448730628209</c:v>
                </c:pt>
                <c:pt idx="61">
                  <c:v>-0.88446542757878632</c:v>
                </c:pt>
                <c:pt idx="63">
                  <c:v>-1.2842448730628209</c:v>
                </c:pt>
                <c:pt idx="64">
                  <c:v>-0.88446542757878632</c:v>
                </c:pt>
                <c:pt idx="66">
                  <c:v>-1.2842448730628209</c:v>
                </c:pt>
                <c:pt idx="67">
                  <c:v>-0.88446542757878632</c:v>
                </c:pt>
                <c:pt idx="69">
                  <c:v>-1.2842448730628209</c:v>
                </c:pt>
                <c:pt idx="70">
                  <c:v>-0.88446542757878632</c:v>
                </c:pt>
                <c:pt idx="72">
                  <c:v>-1.2842448730628209</c:v>
                </c:pt>
                <c:pt idx="73">
                  <c:v>-0.88446542757878632</c:v>
                </c:pt>
                <c:pt idx="75">
                  <c:v>-0.24605527729083726</c:v>
                </c:pt>
                <c:pt idx="76">
                  <c:v>-0.24605527729083726</c:v>
                </c:pt>
                <c:pt idx="78">
                  <c:v>-0.20411775521602621</c:v>
                </c:pt>
                <c:pt idx="79">
                  <c:v>-0.20411775521602621</c:v>
                </c:pt>
                <c:pt idx="81">
                  <c:v>-0.16857037819805423</c:v>
                </c:pt>
                <c:pt idx="82">
                  <c:v>-0.16857037819805423</c:v>
                </c:pt>
                <c:pt idx="84">
                  <c:v>-0.13805601329764233</c:v>
                </c:pt>
                <c:pt idx="85">
                  <c:v>-0.13805601329764233</c:v>
                </c:pt>
                <c:pt idx="87">
                  <c:v>-0.11157642246360053</c:v>
                </c:pt>
                <c:pt idx="88">
                  <c:v>-0.11157642246360053</c:v>
                </c:pt>
                <c:pt idx="90">
                  <c:v>-0.51167788338057918</c:v>
                </c:pt>
                <c:pt idx="91">
                  <c:v>-0.51167788338057918</c:v>
                </c:pt>
                <c:pt idx="93">
                  <c:v>-0.44829192277405028</c:v>
                </c:pt>
                <c:pt idx="94">
                  <c:v>-0.44829192277405028</c:v>
                </c:pt>
                <c:pt idx="96">
                  <c:v>-0.3945003188965559</c:v>
                </c:pt>
                <c:pt idx="97">
                  <c:v>-0.3945003188965559</c:v>
                </c:pt>
                <c:pt idx="99">
                  <c:v>-0.3482779739944627</c:v>
                </c:pt>
                <c:pt idx="100">
                  <c:v>-0.3482779739944627</c:v>
                </c:pt>
                <c:pt idx="102">
                  <c:v>-0.30813224922823534</c:v>
                </c:pt>
                <c:pt idx="103">
                  <c:v>-0.30813224922823534</c:v>
                </c:pt>
                <c:pt idx="105">
                  <c:v>-0.77318763980832095</c:v>
                </c:pt>
                <c:pt idx="106">
                  <c:v>-0.77318763980832095</c:v>
                </c:pt>
                <c:pt idx="108">
                  <c:v>-0.68899270532593837</c:v>
                </c:pt>
                <c:pt idx="109">
                  <c:v>-0.68899270532593837</c:v>
                </c:pt>
                <c:pt idx="111">
                  <c:v>-0.61745803083741568</c:v>
                </c:pt>
                <c:pt idx="112">
                  <c:v>-0.61745803083741568</c:v>
                </c:pt>
                <c:pt idx="114">
                  <c:v>-0.55592774113237742</c:v>
                </c:pt>
                <c:pt idx="115">
                  <c:v>-0.55592774113237742</c:v>
                </c:pt>
                <c:pt idx="117">
                  <c:v>-0.50244027731164809</c:v>
                </c:pt>
                <c:pt idx="118">
                  <c:v>-0.50244027731164809</c:v>
                </c:pt>
                <c:pt idx="120">
                  <c:v>-1.0306793365859133</c:v>
                </c:pt>
                <c:pt idx="121">
                  <c:v>-1.0306793365859133</c:v>
                </c:pt>
                <c:pt idx="123">
                  <c:v>-0.92629369297298492</c:v>
                </c:pt>
                <c:pt idx="124">
                  <c:v>-0.92629369297298492</c:v>
                </c:pt>
                <c:pt idx="126">
                  <c:v>-0.83750178262298403</c:v>
                </c:pt>
                <c:pt idx="127">
                  <c:v>-0.83750178262298403</c:v>
                </c:pt>
                <c:pt idx="129">
                  <c:v>-0.76105223618414297</c:v>
                </c:pt>
                <c:pt idx="130">
                  <c:v>-0.76105223618414297</c:v>
                </c:pt>
                <c:pt idx="132">
                  <c:v>-0.69453884599382587</c:v>
                </c:pt>
                <c:pt idx="133">
                  <c:v>-0.69453884599382587</c:v>
                </c:pt>
                <c:pt idx="135">
                  <c:v>-1.2842448730628209</c:v>
                </c:pt>
                <c:pt idx="136">
                  <c:v>-1.2842448730628209</c:v>
                </c:pt>
                <c:pt idx="138">
                  <c:v>-1.1602664115380226</c:v>
                </c:pt>
                <c:pt idx="139">
                  <c:v>-1.1602664115380226</c:v>
                </c:pt>
                <c:pt idx="141">
                  <c:v>-1.0546883296535674</c:v>
                </c:pt>
                <c:pt idx="142">
                  <c:v>-1.0546883296535674</c:v>
                </c:pt>
                <c:pt idx="144">
                  <c:v>-0.96369724627641129</c:v>
                </c:pt>
                <c:pt idx="145">
                  <c:v>-0.96369724627641129</c:v>
                </c:pt>
                <c:pt idx="147">
                  <c:v>-0.88446542757878632</c:v>
                </c:pt>
                <c:pt idx="148">
                  <c:v>-0.88446542757878632</c:v>
                </c:pt>
                <c:pt idx="150">
                  <c:v>-0.24605527729083726</c:v>
                </c:pt>
                <c:pt idx="151">
                  <c:v>-1.2842448730628209</c:v>
                </c:pt>
                <c:pt idx="153">
                  <c:v>-0.20411775521602621</c:v>
                </c:pt>
                <c:pt idx="154">
                  <c:v>-1.1602664115380226</c:v>
                </c:pt>
                <c:pt idx="156">
                  <c:v>-0.16857037819805423</c:v>
                </c:pt>
                <c:pt idx="157">
                  <c:v>-1.0546883296535674</c:v>
                </c:pt>
                <c:pt idx="159">
                  <c:v>-0.13805601329764233</c:v>
                </c:pt>
                <c:pt idx="160">
                  <c:v>-0.96369724627641129</c:v>
                </c:pt>
                <c:pt idx="162">
                  <c:v>-0.11157642246360053</c:v>
                </c:pt>
                <c:pt idx="163">
                  <c:v>-0.88446542757878632</c:v>
                </c:pt>
                <c:pt idx="165">
                  <c:v>-0.24605527729083726</c:v>
                </c:pt>
                <c:pt idx="166">
                  <c:v>-1.2842448730628209</c:v>
                </c:pt>
                <c:pt idx="168">
                  <c:v>-0.20411775521602621</c:v>
                </c:pt>
                <c:pt idx="169">
                  <c:v>-1.1602664115380226</c:v>
                </c:pt>
                <c:pt idx="171">
                  <c:v>-0.16857037819805423</c:v>
                </c:pt>
                <c:pt idx="172">
                  <c:v>-1.0546883296535674</c:v>
                </c:pt>
                <c:pt idx="174">
                  <c:v>-0.13805601329764233</c:v>
                </c:pt>
                <c:pt idx="175">
                  <c:v>-0.96369724627641129</c:v>
                </c:pt>
                <c:pt idx="177">
                  <c:v>-0.11157642246360053</c:v>
                </c:pt>
                <c:pt idx="178">
                  <c:v>-0.88446542757878632</c:v>
                </c:pt>
                <c:pt idx="180">
                  <c:v>-0.24605527729083726</c:v>
                </c:pt>
                <c:pt idx="181">
                  <c:v>-1.2842448730628209</c:v>
                </c:pt>
                <c:pt idx="183">
                  <c:v>-0.20411775521602621</c:v>
                </c:pt>
                <c:pt idx="184">
                  <c:v>-1.1602664115380226</c:v>
                </c:pt>
                <c:pt idx="186">
                  <c:v>-0.16857037819805423</c:v>
                </c:pt>
                <c:pt idx="187">
                  <c:v>-1.0546883296535674</c:v>
                </c:pt>
                <c:pt idx="189">
                  <c:v>-0.13805601329764233</c:v>
                </c:pt>
                <c:pt idx="190">
                  <c:v>-0.96369724627641129</c:v>
                </c:pt>
                <c:pt idx="192">
                  <c:v>-0.11157642246360053</c:v>
                </c:pt>
                <c:pt idx="193">
                  <c:v>-0.88446542757878632</c:v>
                </c:pt>
                <c:pt idx="195">
                  <c:v>-0.24605527729083726</c:v>
                </c:pt>
                <c:pt idx="196">
                  <c:v>-1.2842448730628209</c:v>
                </c:pt>
                <c:pt idx="198">
                  <c:v>-0.20411775521602621</c:v>
                </c:pt>
                <c:pt idx="199">
                  <c:v>-1.1602664115380226</c:v>
                </c:pt>
                <c:pt idx="201">
                  <c:v>-0.16857037819805423</c:v>
                </c:pt>
                <c:pt idx="202">
                  <c:v>-1.0546883296535674</c:v>
                </c:pt>
                <c:pt idx="204">
                  <c:v>-0.13805601329764233</c:v>
                </c:pt>
                <c:pt idx="205">
                  <c:v>-0.96369724627641129</c:v>
                </c:pt>
                <c:pt idx="207">
                  <c:v>-0.11157642246360053</c:v>
                </c:pt>
                <c:pt idx="208">
                  <c:v>-0.88446542757878632</c:v>
                </c:pt>
                <c:pt idx="210">
                  <c:v>-0.24605527729083726</c:v>
                </c:pt>
                <c:pt idx="211">
                  <c:v>-1.2842448730628209</c:v>
                </c:pt>
                <c:pt idx="213">
                  <c:v>-0.20411775521602621</c:v>
                </c:pt>
                <c:pt idx="214">
                  <c:v>-1.1602664115380226</c:v>
                </c:pt>
                <c:pt idx="216">
                  <c:v>-0.16857037819805423</c:v>
                </c:pt>
                <c:pt idx="217">
                  <c:v>-1.0546883296535674</c:v>
                </c:pt>
                <c:pt idx="219">
                  <c:v>-0.13805601329764233</c:v>
                </c:pt>
                <c:pt idx="220">
                  <c:v>-0.96369724627641129</c:v>
                </c:pt>
                <c:pt idx="222">
                  <c:v>-0.11157642246360053</c:v>
                </c:pt>
                <c:pt idx="223">
                  <c:v>-0.88446542757878632</c:v>
                </c:pt>
                <c:pt idx="225">
                  <c:v>-0.24605527729083726</c:v>
                </c:pt>
                <c:pt idx="226">
                  <c:v>-0.11157642246360053</c:v>
                </c:pt>
                <c:pt idx="228">
                  <c:v>-0.51167788338057918</c:v>
                </c:pt>
                <c:pt idx="229">
                  <c:v>-0.30813224922823534</c:v>
                </c:pt>
                <c:pt idx="231">
                  <c:v>-0.77318763980832095</c:v>
                </c:pt>
                <c:pt idx="232">
                  <c:v>-0.50244027731164809</c:v>
                </c:pt>
                <c:pt idx="234">
                  <c:v>-1.0306793365859133</c:v>
                </c:pt>
                <c:pt idx="235">
                  <c:v>-0.69453884599382587</c:v>
                </c:pt>
                <c:pt idx="237">
                  <c:v>-1.2842448730628209</c:v>
                </c:pt>
                <c:pt idx="238">
                  <c:v>-0.88446542757878632</c:v>
                </c:pt>
                <c:pt idx="240">
                  <c:v>-0.24605527729083726</c:v>
                </c:pt>
                <c:pt idx="241">
                  <c:v>-0.11157642246360053</c:v>
                </c:pt>
                <c:pt idx="243">
                  <c:v>-0.51167788338057918</c:v>
                </c:pt>
                <c:pt idx="244">
                  <c:v>-0.30813224922823534</c:v>
                </c:pt>
                <c:pt idx="246">
                  <c:v>-0.77318763980832095</c:v>
                </c:pt>
                <c:pt idx="247">
                  <c:v>-0.50244027731164809</c:v>
                </c:pt>
                <c:pt idx="249">
                  <c:v>-1.0306793365859133</c:v>
                </c:pt>
                <c:pt idx="250">
                  <c:v>-0.69453884599382587</c:v>
                </c:pt>
                <c:pt idx="252">
                  <c:v>-1.2842448730628209</c:v>
                </c:pt>
                <c:pt idx="253">
                  <c:v>-0.88446542757878632</c:v>
                </c:pt>
                <c:pt idx="255">
                  <c:v>-0.24605527729083726</c:v>
                </c:pt>
                <c:pt idx="256">
                  <c:v>-0.11157642246360053</c:v>
                </c:pt>
                <c:pt idx="258">
                  <c:v>-0.51167788338057918</c:v>
                </c:pt>
                <c:pt idx="259">
                  <c:v>-0.30813224922823534</c:v>
                </c:pt>
                <c:pt idx="261">
                  <c:v>-0.77318763980832095</c:v>
                </c:pt>
                <c:pt idx="262">
                  <c:v>-0.50244027731164809</c:v>
                </c:pt>
                <c:pt idx="264">
                  <c:v>-1.0306793365859133</c:v>
                </c:pt>
                <c:pt idx="265">
                  <c:v>-0.69453884599382587</c:v>
                </c:pt>
                <c:pt idx="267">
                  <c:v>-1.2842448730628209</c:v>
                </c:pt>
                <c:pt idx="268">
                  <c:v>-0.88446542757878632</c:v>
                </c:pt>
                <c:pt idx="270">
                  <c:v>-0.24605527729083726</c:v>
                </c:pt>
                <c:pt idx="271">
                  <c:v>-0.11157642246360053</c:v>
                </c:pt>
                <c:pt idx="273">
                  <c:v>-0.51167788338057918</c:v>
                </c:pt>
                <c:pt idx="274">
                  <c:v>-0.30813224922823534</c:v>
                </c:pt>
                <c:pt idx="276">
                  <c:v>-0.77318763980832095</c:v>
                </c:pt>
                <c:pt idx="277">
                  <c:v>-0.50244027731164809</c:v>
                </c:pt>
                <c:pt idx="279">
                  <c:v>-1.0306793365859133</c:v>
                </c:pt>
                <c:pt idx="280">
                  <c:v>-0.69453884599382587</c:v>
                </c:pt>
                <c:pt idx="282">
                  <c:v>-1.2842448730628209</c:v>
                </c:pt>
                <c:pt idx="283">
                  <c:v>-0.88446542757878632</c:v>
                </c:pt>
                <c:pt idx="285">
                  <c:v>-0.24605527729083726</c:v>
                </c:pt>
                <c:pt idx="286">
                  <c:v>-0.11157642246360053</c:v>
                </c:pt>
                <c:pt idx="288">
                  <c:v>-0.51167788338057918</c:v>
                </c:pt>
                <c:pt idx="289">
                  <c:v>-0.30813224922823534</c:v>
                </c:pt>
                <c:pt idx="291">
                  <c:v>-0.77318763980832095</c:v>
                </c:pt>
                <c:pt idx="292">
                  <c:v>-0.50244027731164809</c:v>
                </c:pt>
                <c:pt idx="294">
                  <c:v>-1.0306793365859133</c:v>
                </c:pt>
                <c:pt idx="295">
                  <c:v>-0.69453884599382587</c:v>
                </c:pt>
                <c:pt idx="297">
                  <c:v>-1.2842448730628209</c:v>
                </c:pt>
                <c:pt idx="298">
                  <c:v>-0.88446542757878632</c:v>
                </c:pt>
                <c:pt idx="300">
                  <c:v>-0.24605527729083726</c:v>
                </c:pt>
                <c:pt idx="301">
                  <c:v>-0.24605527729083726</c:v>
                </c:pt>
                <c:pt idx="303">
                  <c:v>-0.51167788338057918</c:v>
                </c:pt>
                <c:pt idx="304">
                  <c:v>-0.51167788338057918</c:v>
                </c:pt>
                <c:pt idx="306">
                  <c:v>-0.77318763980832095</c:v>
                </c:pt>
                <c:pt idx="307">
                  <c:v>-0.77318763980832095</c:v>
                </c:pt>
                <c:pt idx="309">
                  <c:v>-1.0306793365859133</c:v>
                </c:pt>
                <c:pt idx="310">
                  <c:v>-1.0306793365859133</c:v>
                </c:pt>
                <c:pt idx="312">
                  <c:v>-1.2842448730628209</c:v>
                </c:pt>
                <c:pt idx="313">
                  <c:v>-1.2842448730628209</c:v>
                </c:pt>
                <c:pt idx="315">
                  <c:v>-0.20411775521602621</c:v>
                </c:pt>
                <c:pt idx="316">
                  <c:v>-0.20411775521602621</c:v>
                </c:pt>
                <c:pt idx="318">
                  <c:v>-0.44829192277405028</c:v>
                </c:pt>
                <c:pt idx="319">
                  <c:v>-0.44829192277405028</c:v>
                </c:pt>
                <c:pt idx="321">
                  <c:v>-0.68899270532593837</c:v>
                </c:pt>
                <c:pt idx="322">
                  <c:v>-0.68899270532593837</c:v>
                </c:pt>
                <c:pt idx="324">
                  <c:v>-0.92629369297298492</c:v>
                </c:pt>
                <c:pt idx="325">
                  <c:v>-0.92629369297298492</c:v>
                </c:pt>
                <c:pt idx="327">
                  <c:v>-1.1602664115380226</c:v>
                </c:pt>
                <c:pt idx="328">
                  <c:v>-1.1602664115380226</c:v>
                </c:pt>
                <c:pt idx="330">
                  <c:v>-0.16857037819805423</c:v>
                </c:pt>
                <c:pt idx="331">
                  <c:v>-0.16857037819805423</c:v>
                </c:pt>
                <c:pt idx="333">
                  <c:v>-0.3945003188965559</c:v>
                </c:pt>
                <c:pt idx="334">
                  <c:v>-0.3945003188965559</c:v>
                </c:pt>
                <c:pt idx="336">
                  <c:v>-0.61745803083741568</c:v>
                </c:pt>
                <c:pt idx="337">
                  <c:v>-0.61745803083741568</c:v>
                </c:pt>
                <c:pt idx="339">
                  <c:v>-0.83750178262298403</c:v>
                </c:pt>
                <c:pt idx="340">
                  <c:v>-0.83750178262298403</c:v>
                </c:pt>
                <c:pt idx="342">
                  <c:v>-1.0546883296535674</c:v>
                </c:pt>
                <c:pt idx="343">
                  <c:v>-1.0546883296535674</c:v>
                </c:pt>
                <c:pt idx="345">
                  <c:v>-0.13805601329764233</c:v>
                </c:pt>
                <c:pt idx="346">
                  <c:v>-0.13805601329764233</c:v>
                </c:pt>
                <c:pt idx="348">
                  <c:v>-0.3482779739944627</c:v>
                </c:pt>
                <c:pt idx="349">
                  <c:v>-0.3482779739944627</c:v>
                </c:pt>
                <c:pt idx="351">
                  <c:v>-0.55592774113237742</c:v>
                </c:pt>
                <c:pt idx="352">
                  <c:v>-0.55592774113237742</c:v>
                </c:pt>
                <c:pt idx="354">
                  <c:v>-0.76105223618414297</c:v>
                </c:pt>
                <c:pt idx="355">
                  <c:v>-0.76105223618414297</c:v>
                </c:pt>
                <c:pt idx="357">
                  <c:v>-0.96369724627641129</c:v>
                </c:pt>
                <c:pt idx="358">
                  <c:v>-0.96369724627641129</c:v>
                </c:pt>
                <c:pt idx="360">
                  <c:v>-0.11157642246360053</c:v>
                </c:pt>
                <c:pt idx="361">
                  <c:v>-0.11157642246360053</c:v>
                </c:pt>
                <c:pt idx="363">
                  <c:v>-0.30813224922823534</c:v>
                </c:pt>
                <c:pt idx="364">
                  <c:v>-0.30813224922823534</c:v>
                </c:pt>
                <c:pt idx="366">
                  <c:v>-0.50244027731164809</c:v>
                </c:pt>
                <c:pt idx="367">
                  <c:v>-0.50244027731164809</c:v>
                </c:pt>
                <c:pt idx="369">
                  <c:v>-0.69453884599382587</c:v>
                </c:pt>
                <c:pt idx="370">
                  <c:v>-0.69453884599382587</c:v>
                </c:pt>
                <c:pt idx="372">
                  <c:v>-0.88446542757878632</c:v>
                </c:pt>
                <c:pt idx="373">
                  <c:v>-0.88446542757878632</c:v>
                </c:pt>
                <c:pt idx="375">
                  <c:v>-0.24605527729083726</c:v>
                </c:pt>
                <c:pt idx="376">
                  <c:v>-1.2842448730628209</c:v>
                </c:pt>
                <c:pt idx="378">
                  <c:v>-0.24605527729083726</c:v>
                </c:pt>
                <c:pt idx="379">
                  <c:v>-1.2842448730628209</c:v>
                </c:pt>
                <c:pt idx="381">
                  <c:v>-0.24605527729083726</c:v>
                </c:pt>
                <c:pt idx="382">
                  <c:v>-1.2842448730628209</c:v>
                </c:pt>
                <c:pt idx="384">
                  <c:v>-0.24605527729083726</c:v>
                </c:pt>
                <c:pt idx="385">
                  <c:v>-1.2842448730628209</c:v>
                </c:pt>
                <c:pt idx="387">
                  <c:v>-0.24605527729083726</c:v>
                </c:pt>
                <c:pt idx="388">
                  <c:v>-1.2842448730628209</c:v>
                </c:pt>
                <c:pt idx="390">
                  <c:v>-0.20411775521602621</c:v>
                </c:pt>
                <c:pt idx="391">
                  <c:v>-1.1602664115380226</c:v>
                </c:pt>
                <c:pt idx="393">
                  <c:v>-0.20411775521602621</c:v>
                </c:pt>
                <c:pt idx="394">
                  <c:v>-1.1602664115380226</c:v>
                </c:pt>
                <c:pt idx="396">
                  <c:v>-0.20411775521602621</c:v>
                </c:pt>
                <c:pt idx="397">
                  <c:v>-1.1602664115380226</c:v>
                </c:pt>
                <c:pt idx="399">
                  <c:v>-0.20411775521602621</c:v>
                </c:pt>
                <c:pt idx="400">
                  <c:v>-1.1602664115380226</c:v>
                </c:pt>
                <c:pt idx="402">
                  <c:v>-0.20411775521602621</c:v>
                </c:pt>
                <c:pt idx="403">
                  <c:v>-1.1602664115380226</c:v>
                </c:pt>
                <c:pt idx="405">
                  <c:v>-0.16857037819805423</c:v>
                </c:pt>
                <c:pt idx="406">
                  <c:v>-1.0546883296535674</c:v>
                </c:pt>
                <c:pt idx="408">
                  <c:v>-0.16857037819805423</c:v>
                </c:pt>
                <c:pt idx="409">
                  <c:v>-1.0546883296535674</c:v>
                </c:pt>
                <c:pt idx="411">
                  <c:v>-0.16857037819805423</c:v>
                </c:pt>
                <c:pt idx="412">
                  <c:v>-1.0546883296535674</c:v>
                </c:pt>
                <c:pt idx="414">
                  <c:v>-0.16857037819805423</c:v>
                </c:pt>
                <c:pt idx="415">
                  <c:v>-1.0546883296535674</c:v>
                </c:pt>
                <c:pt idx="417">
                  <c:v>-0.16857037819805423</c:v>
                </c:pt>
                <c:pt idx="418">
                  <c:v>-1.0546883296535674</c:v>
                </c:pt>
                <c:pt idx="420">
                  <c:v>-0.13805601329764233</c:v>
                </c:pt>
                <c:pt idx="421">
                  <c:v>-0.96369724627641129</c:v>
                </c:pt>
                <c:pt idx="423">
                  <c:v>-0.13805601329764233</c:v>
                </c:pt>
                <c:pt idx="424">
                  <c:v>-0.96369724627641129</c:v>
                </c:pt>
                <c:pt idx="426">
                  <c:v>-0.13805601329764233</c:v>
                </c:pt>
                <c:pt idx="427">
                  <c:v>-0.96369724627641129</c:v>
                </c:pt>
                <c:pt idx="429">
                  <c:v>-0.13805601329764233</c:v>
                </c:pt>
                <c:pt idx="430">
                  <c:v>-0.96369724627641129</c:v>
                </c:pt>
                <c:pt idx="432">
                  <c:v>-0.13805601329764233</c:v>
                </c:pt>
                <c:pt idx="433">
                  <c:v>-0.96369724627641129</c:v>
                </c:pt>
                <c:pt idx="435">
                  <c:v>-0.11157642246360053</c:v>
                </c:pt>
                <c:pt idx="436">
                  <c:v>-0.88446542757878632</c:v>
                </c:pt>
                <c:pt idx="438">
                  <c:v>-0.11157642246360053</c:v>
                </c:pt>
                <c:pt idx="439">
                  <c:v>-0.88446542757878632</c:v>
                </c:pt>
                <c:pt idx="441">
                  <c:v>-0.11157642246360053</c:v>
                </c:pt>
                <c:pt idx="442">
                  <c:v>-0.88446542757878632</c:v>
                </c:pt>
                <c:pt idx="444">
                  <c:v>-0.11157642246360053</c:v>
                </c:pt>
                <c:pt idx="445">
                  <c:v>-0.88446542757878632</c:v>
                </c:pt>
                <c:pt idx="447">
                  <c:v>-0.11157642246360053</c:v>
                </c:pt>
                <c:pt idx="448">
                  <c:v>-0.88446542757878632</c:v>
                </c:pt>
                <c:pt idx="450">
                  <c:v>-0.75517731279718148</c:v>
                </c:pt>
                <c:pt idx="451">
                  <c:v>-0.74351444528681832</c:v>
                </c:pt>
                <c:pt idx="452">
                  <c:v>-0.73086529456540539</c:v>
                </c:pt>
                <c:pt idx="453">
                  <c:v>-0.71717862199093441</c:v>
                </c:pt>
                <c:pt idx="454">
                  <c:v>-0.70240689217879226</c:v>
                </c:pt>
                <c:pt idx="455">
                  <c:v>-0.68650772142879901</c:v>
                </c:pt>
                <c:pt idx="456">
                  <c:v>-0.66944546311825603</c:v>
                </c:pt>
                <c:pt idx="457">
                  <c:v>-0.65119289807103842</c:v>
                </c:pt>
                <c:pt idx="458">
                  <c:v>-0.63173298421124446</c:v>
                </c:pt>
                <c:pt idx="459">
                  <c:v>-0.6110606054872012</c:v>
                </c:pt>
                <c:pt idx="461">
                  <c:v>-0.6110606054872012</c:v>
                </c:pt>
                <c:pt idx="462">
                  <c:v>-0.58190074089523192</c:v>
                </c:pt>
                <c:pt idx="463">
                  <c:v>-0.55351088048985053</c:v>
                </c:pt>
                <c:pt idx="464">
                  <c:v>-0.52587444288938934</c:v>
                </c:pt>
                <c:pt idx="465">
                  <c:v>-0.49897538668146552</c:v>
                </c:pt>
                <c:pt idx="466">
                  <c:v>-0.47279819049995175</c:v>
                </c:pt>
                <c:pt idx="467">
                  <c:v>-0.44732783210611793</c:v>
                </c:pt>
                <c:pt idx="468">
                  <c:v>-0.42254976654847881</c:v>
                </c:pt>
                <c:pt idx="469">
                  <c:v>-0.39844990348773568</c:v>
                </c:pt>
                <c:pt idx="470">
                  <c:v>-0.37501458378509173</c:v>
                </c:pt>
                <c:pt idx="472">
                  <c:v>-0.37501458378509173</c:v>
                </c:pt>
                <c:pt idx="473">
                  <c:v>-0.39568634529751318</c:v>
                </c:pt>
                <c:pt idx="474">
                  <c:v>-0.41547165209735082</c:v>
                </c:pt>
                <c:pt idx="475">
                  <c:v>-0.43432379160613116</c:v>
                </c:pt>
                <c:pt idx="476">
                  <c:v>-0.45221018211883612</c:v>
                </c:pt>
                <c:pt idx="477">
                  <c:v>-0.46911162783029609</c:v>
                </c:pt>
                <c:pt idx="478">
                  <c:v>-0.48502128664755539</c:v>
                </c:pt>
                <c:pt idx="479">
                  <c:v>-0.49994343040304262</c:v>
                </c:pt>
                <c:pt idx="480">
                  <c:v>-0.51389207448708585</c:v>
                </c:pt>
                <c:pt idx="481">
                  <c:v>-0.52688954701561908</c:v>
                </c:pt>
                <c:pt idx="483">
                  <c:v>-0.52688954701561908</c:v>
                </c:pt>
                <c:pt idx="484">
                  <c:v>-0.54977062217461781</c:v>
                </c:pt>
                <c:pt idx="485">
                  <c:v>-0.57323190175474359</c:v>
                </c:pt>
                <c:pt idx="486">
                  <c:v>-0.59729008811332784</c:v>
                </c:pt>
                <c:pt idx="487">
                  <c:v>-0.62196241640820493</c:v>
                </c:pt>
                <c:pt idx="488">
                  <c:v>-0.64726665946723116</c:v>
                </c:pt>
                <c:pt idx="489">
                  <c:v>-0.67322113248202031</c:v>
                </c:pt>
                <c:pt idx="490">
                  <c:v>-0.6998446975412177</c:v>
                </c:pt>
                <c:pt idx="491">
                  <c:v>-0.72715676801482509</c:v>
                </c:pt>
                <c:pt idx="492">
                  <c:v>-0.75517731279718148</c:v>
                </c:pt>
              </c:numCache>
            </c:numRef>
          </c:xVal>
          <c:yVal>
            <c:numRef>
              <c:f>計算用紙1!$AH$16:$AH$508</c:f>
              <c:numCache>
                <c:formatCode>General</c:formatCode>
                <c:ptCount val="493"/>
                <c:pt idx="461">
                  <c:v>0.43539881436680339</c:v>
                </c:pt>
                <c:pt idx="462">
                  <c:v>0.39912472743693628</c:v>
                </c:pt>
                <c:pt idx="463">
                  <c:v>0.36572040909098763</c:v>
                </c:pt>
                <c:pt idx="464">
                  <c:v>0.33496944453485261</c:v>
                </c:pt>
                <c:pt idx="465">
                  <c:v>0.30667115676232237</c:v>
                </c:pt>
                <c:pt idx="466">
                  <c:v>0.28063948407215022</c:v>
                </c:pt>
                <c:pt idx="467">
                  <c:v>0.25670193690542531</c:v>
                </c:pt>
                <c:pt idx="468">
                  <c:v>0.2346986285094779</c:v>
                </c:pt>
                <c:pt idx="469">
                  <c:v>0.21448137429930475</c:v>
                </c:pt>
                <c:pt idx="470">
                  <c:v>0.19591285512893808</c:v>
                </c:pt>
                <c:pt idx="483">
                  <c:v>0.62616105661489074</c:v>
                </c:pt>
                <c:pt idx="484">
                  <c:v>0.68036719415663138</c:v>
                </c:pt>
                <c:pt idx="485">
                  <c:v>0.73905491941151347</c:v>
                </c:pt>
                <c:pt idx="486">
                  <c:v>0.80258234191193412</c:v>
                </c:pt>
                <c:pt idx="487">
                  <c:v>0.87133560756078188</c:v>
                </c:pt>
                <c:pt idx="488">
                  <c:v>0.94573106566035225</c:v>
                </c:pt>
                <c:pt idx="489">
                  <c:v>1.0262176008826842</c:v>
                </c:pt>
                <c:pt idx="490">
                  <c:v>1.1132791424501269</c:v>
                </c:pt>
                <c:pt idx="491">
                  <c:v>1.207437363679825</c:v>
                </c:pt>
                <c:pt idx="492">
                  <c:v>1.3092545859915832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45-4D12-B5CD-9FBC74B1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9681648"/>
        <c:axId val="489681976"/>
      </c:scatterChart>
      <c:valAx>
        <c:axId val="489681648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681976"/>
        <c:crosses val="autoZero"/>
        <c:crossBetween val="midCat"/>
      </c:valAx>
      <c:valAx>
        <c:axId val="489681976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681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カルノーサイクル</a:t>
            </a:r>
          </a:p>
        </c:rich>
      </c:tx>
      <c:layout>
        <c:manualLayout>
          <c:xMode val="edge"/>
          <c:yMode val="edge"/>
          <c:x val="1.7918329782499428E-3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計算用紙2!$AF$15</c:f>
              <c:strCache>
                <c:ptCount val="1"/>
                <c:pt idx="0">
                  <c:v>y1</c:v>
                </c:pt>
              </c:strCache>
            </c:strRef>
          </c:tx>
          <c:spPr>
            <a:ln w="12700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計算用紙2!$AE$16:$AE$508</c:f>
              <c:numCache>
                <c:formatCode>General</c:formatCode>
                <c:ptCount val="493"/>
                <c:pt idx="0">
                  <c:v>0</c:v>
                </c:pt>
                <c:pt idx="1">
                  <c:v>6.1257422745431001E-17</c:v>
                </c:pt>
                <c:pt idx="3">
                  <c:v>0</c:v>
                </c:pt>
                <c:pt idx="4">
                  <c:v>6.1257422745431001E-17</c:v>
                </c:pt>
                <c:pt idx="6">
                  <c:v>0</c:v>
                </c:pt>
                <c:pt idx="7">
                  <c:v>6.1257422745431001E-17</c:v>
                </c:pt>
                <c:pt idx="9">
                  <c:v>0</c:v>
                </c:pt>
                <c:pt idx="10">
                  <c:v>6.1257422745431001E-17</c:v>
                </c:pt>
                <c:pt idx="12">
                  <c:v>0</c:v>
                </c:pt>
                <c:pt idx="13">
                  <c:v>6.1257422745431001E-17</c:v>
                </c:pt>
                <c:pt idx="15">
                  <c:v>-0.43489887727019105</c:v>
                </c:pt>
                <c:pt idx="16">
                  <c:v>-0.430676558073393</c:v>
                </c:pt>
                <c:pt idx="18">
                  <c:v>-0.43489887727019105</c:v>
                </c:pt>
                <c:pt idx="19">
                  <c:v>-0.430676558073393</c:v>
                </c:pt>
                <c:pt idx="21">
                  <c:v>-0.43489887727019105</c:v>
                </c:pt>
                <c:pt idx="22">
                  <c:v>-0.430676558073393</c:v>
                </c:pt>
                <c:pt idx="24">
                  <c:v>-0.43489887727019105</c:v>
                </c:pt>
                <c:pt idx="25">
                  <c:v>-0.430676558073393</c:v>
                </c:pt>
                <c:pt idx="27">
                  <c:v>-0.43489887727019105</c:v>
                </c:pt>
                <c:pt idx="28">
                  <c:v>-0.430676558073393</c:v>
                </c:pt>
                <c:pt idx="30">
                  <c:v>-0.68929841207898512</c:v>
                </c:pt>
                <c:pt idx="31">
                  <c:v>-0.68260619448598514</c:v>
                </c:pt>
                <c:pt idx="33">
                  <c:v>-0.68929841207898512</c:v>
                </c:pt>
                <c:pt idx="34">
                  <c:v>-0.68260619448598514</c:v>
                </c:pt>
                <c:pt idx="36">
                  <c:v>-0.68929841207898512</c:v>
                </c:pt>
                <c:pt idx="37">
                  <c:v>-0.68260619448598514</c:v>
                </c:pt>
                <c:pt idx="39">
                  <c:v>-0.68929841207898512</c:v>
                </c:pt>
                <c:pt idx="40">
                  <c:v>-0.68260619448598514</c:v>
                </c:pt>
                <c:pt idx="42">
                  <c:v>-0.68929841207898512</c:v>
                </c:pt>
                <c:pt idx="43">
                  <c:v>-0.68260619448598514</c:v>
                </c:pt>
                <c:pt idx="45">
                  <c:v>-0.86979775454038211</c:v>
                </c:pt>
                <c:pt idx="46">
                  <c:v>-0.861353116146786</c:v>
                </c:pt>
                <c:pt idx="48">
                  <c:v>-0.86979775454038211</c:v>
                </c:pt>
                <c:pt idx="49">
                  <c:v>-0.861353116146786</c:v>
                </c:pt>
                <c:pt idx="51">
                  <c:v>-0.86979775454038211</c:v>
                </c:pt>
                <c:pt idx="52">
                  <c:v>-0.861353116146786</c:v>
                </c:pt>
                <c:pt idx="54">
                  <c:v>-0.86979775454038211</c:v>
                </c:pt>
                <c:pt idx="55">
                  <c:v>-0.861353116146786</c:v>
                </c:pt>
                <c:pt idx="57">
                  <c:v>-0.86979775454038211</c:v>
                </c:pt>
                <c:pt idx="58">
                  <c:v>-0.861353116146786</c:v>
                </c:pt>
                <c:pt idx="60">
                  <c:v>-1.0098039215686274</c:v>
                </c:pt>
                <c:pt idx="61">
                  <c:v>-0.99999999999999989</c:v>
                </c:pt>
                <c:pt idx="63">
                  <c:v>-1.0098039215686274</c:v>
                </c:pt>
                <c:pt idx="64">
                  <c:v>-0.99999999999999989</c:v>
                </c:pt>
                <c:pt idx="66">
                  <c:v>-1.0098039215686274</c:v>
                </c:pt>
                <c:pt idx="67">
                  <c:v>-0.99999999999999989</c:v>
                </c:pt>
                <c:pt idx="69">
                  <c:v>-1.0098039215686274</c:v>
                </c:pt>
                <c:pt idx="70">
                  <c:v>-0.99999999999999989</c:v>
                </c:pt>
                <c:pt idx="72">
                  <c:v>-1.0098039215686274</c:v>
                </c:pt>
                <c:pt idx="73">
                  <c:v>-0.99999999999999989</c:v>
                </c:pt>
                <c:pt idx="75">
                  <c:v>0</c:v>
                </c:pt>
                <c:pt idx="76">
                  <c:v>0</c:v>
                </c:pt>
                <c:pt idx="78">
                  <c:v>2.6528771435553603E-17</c:v>
                </c:pt>
                <c:pt idx="79">
                  <c:v>2.6528771435553603E-17</c:v>
                </c:pt>
                <c:pt idx="81">
                  <c:v>4.1943946211718794E-17</c:v>
                </c:pt>
                <c:pt idx="82">
                  <c:v>4.1943946211718794E-17</c:v>
                </c:pt>
                <c:pt idx="84">
                  <c:v>5.2835392964934394E-17</c:v>
                </c:pt>
                <c:pt idx="85">
                  <c:v>5.2835392964934394E-17</c:v>
                </c:pt>
                <c:pt idx="87">
                  <c:v>6.1257422745431001E-17</c:v>
                </c:pt>
                <c:pt idx="88">
                  <c:v>6.1257422745431001E-17</c:v>
                </c:pt>
                <c:pt idx="90">
                  <c:v>-0.43489887727019105</c:v>
                </c:pt>
                <c:pt idx="91">
                  <c:v>-0.43489887727019105</c:v>
                </c:pt>
                <c:pt idx="93">
                  <c:v>-0.43307031616070235</c:v>
                </c:pt>
                <c:pt idx="94">
                  <c:v>-0.43307031616070235</c:v>
                </c:pt>
                <c:pt idx="96">
                  <c:v>-0.43200778715666815</c:v>
                </c:pt>
                <c:pt idx="97">
                  <c:v>-0.43200778715666815</c:v>
                </c:pt>
                <c:pt idx="99">
                  <c:v>-0.43125706728230923</c:v>
                </c:pt>
                <c:pt idx="100">
                  <c:v>-0.43125706728230923</c:v>
                </c:pt>
                <c:pt idx="102">
                  <c:v>-0.430676558073393</c:v>
                </c:pt>
                <c:pt idx="103">
                  <c:v>-0.430676558073393</c:v>
                </c:pt>
                <c:pt idx="105">
                  <c:v>-0.68929841207898512</c:v>
                </c:pt>
                <c:pt idx="106">
                  <c:v>-0.68929841207898512</c:v>
                </c:pt>
                <c:pt idx="108">
                  <c:v>-0.68640021129016848</c:v>
                </c:pt>
                <c:pt idx="109">
                  <c:v>-0.68640021129016848</c:v>
                </c:pt>
                <c:pt idx="111">
                  <c:v>-0.68471614266284586</c:v>
                </c:pt>
                <c:pt idx="112">
                  <c:v>-0.68471614266284586</c:v>
                </c:pt>
                <c:pt idx="114">
                  <c:v>-0.68352627981344072</c:v>
                </c:pt>
                <c:pt idx="115">
                  <c:v>-0.68352627981344072</c:v>
                </c:pt>
                <c:pt idx="117">
                  <c:v>-0.68260619448598514</c:v>
                </c:pt>
                <c:pt idx="118">
                  <c:v>-0.68260619448598514</c:v>
                </c:pt>
                <c:pt idx="120">
                  <c:v>-0.86979775454038211</c:v>
                </c:pt>
                <c:pt idx="121">
                  <c:v>-0.86979775454038211</c:v>
                </c:pt>
                <c:pt idx="123">
                  <c:v>-0.8661406323214047</c:v>
                </c:pt>
                <c:pt idx="124">
                  <c:v>-0.8661406323214047</c:v>
                </c:pt>
                <c:pt idx="126">
                  <c:v>-0.86401557431333653</c:v>
                </c:pt>
                <c:pt idx="127">
                  <c:v>-0.86401557431333653</c:v>
                </c:pt>
                <c:pt idx="129">
                  <c:v>-0.86251413456461845</c:v>
                </c:pt>
                <c:pt idx="130">
                  <c:v>-0.86251413456461845</c:v>
                </c:pt>
                <c:pt idx="132">
                  <c:v>-0.861353116146786</c:v>
                </c:pt>
                <c:pt idx="133">
                  <c:v>-0.861353116146786</c:v>
                </c:pt>
                <c:pt idx="135">
                  <c:v>-1.0098039215686274</c:v>
                </c:pt>
                <c:pt idx="136">
                  <c:v>-1.0098039215686274</c:v>
                </c:pt>
                <c:pt idx="138">
                  <c:v>-1.0055581341552873</c:v>
                </c:pt>
                <c:pt idx="139">
                  <c:v>-1.0055581341552873</c:v>
                </c:pt>
                <c:pt idx="141">
                  <c:v>-1.0030910182091879</c:v>
                </c:pt>
                <c:pt idx="142">
                  <c:v>-1.0030910182091879</c:v>
                </c:pt>
                <c:pt idx="144">
                  <c:v>-1.0013479006415233</c:v>
                </c:pt>
                <c:pt idx="145">
                  <c:v>-1.0013479006415233</c:v>
                </c:pt>
                <c:pt idx="147">
                  <c:v>-0.99999999999999989</c:v>
                </c:pt>
                <c:pt idx="148">
                  <c:v>-0.99999999999999989</c:v>
                </c:pt>
                <c:pt idx="150">
                  <c:v>0</c:v>
                </c:pt>
                <c:pt idx="151">
                  <c:v>-1.0098039215686274</c:v>
                </c:pt>
                <c:pt idx="153">
                  <c:v>2.6528771435553603E-17</c:v>
                </c:pt>
                <c:pt idx="154">
                  <c:v>-1.0055581341552873</c:v>
                </c:pt>
                <c:pt idx="156">
                  <c:v>4.1943946211718794E-17</c:v>
                </c:pt>
                <c:pt idx="157">
                  <c:v>-1.0030910182091879</c:v>
                </c:pt>
                <c:pt idx="159">
                  <c:v>5.2835392964934394E-17</c:v>
                </c:pt>
                <c:pt idx="160">
                  <c:v>-1.0013479006415233</c:v>
                </c:pt>
                <c:pt idx="162">
                  <c:v>6.1257422745431001E-17</c:v>
                </c:pt>
                <c:pt idx="163">
                  <c:v>-0.99999999999999989</c:v>
                </c:pt>
                <c:pt idx="165">
                  <c:v>0</c:v>
                </c:pt>
                <c:pt idx="166">
                  <c:v>-1.0098039215686274</c:v>
                </c:pt>
                <c:pt idx="168">
                  <c:v>2.6528771435553603E-17</c:v>
                </c:pt>
                <c:pt idx="169">
                  <c:v>-1.0055581341552873</c:v>
                </c:pt>
                <c:pt idx="171">
                  <c:v>4.1943946211718794E-17</c:v>
                </c:pt>
                <c:pt idx="172">
                  <c:v>-1.0030910182091879</c:v>
                </c:pt>
                <c:pt idx="174">
                  <c:v>5.2835392964934394E-17</c:v>
                </c:pt>
                <c:pt idx="175">
                  <c:v>-1.0013479006415233</c:v>
                </c:pt>
                <c:pt idx="177">
                  <c:v>6.1257422745431001E-17</c:v>
                </c:pt>
                <c:pt idx="178">
                  <c:v>-0.99999999999999989</c:v>
                </c:pt>
                <c:pt idx="180">
                  <c:v>0</c:v>
                </c:pt>
                <c:pt idx="181">
                  <c:v>-1.0098039215686274</c:v>
                </c:pt>
                <c:pt idx="183">
                  <c:v>2.6528771435553603E-17</c:v>
                </c:pt>
                <c:pt idx="184">
                  <c:v>-1.0055581341552873</c:v>
                </c:pt>
                <c:pt idx="186">
                  <c:v>4.1943946211718794E-17</c:v>
                </c:pt>
                <c:pt idx="187">
                  <c:v>-1.0030910182091879</c:v>
                </c:pt>
                <c:pt idx="189">
                  <c:v>5.2835392964934394E-17</c:v>
                </c:pt>
                <c:pt idx="190">
                  <c:v>-1.0013479006415233</c:v>
                </c:pt>
                <c:pt idx="192">
                  <c:v>6.1257422745431001E-17</c:v>
                </c:pt>
                <c:pt idx="193">
                  <c:v>-0.99999999999999989</c:v>
                </c:pt>
                <c:pt idx="195">
                  <c:v>0</c:v>
                </c:pt>
                <c:pt idx="196">
                  <c:v>-1.0098039215686274</c:v>
                </c:pt>
                <c:pt idx="198">
                  <c:v>2.6528771435553603E-17</c:v>
                </c:pt>
                <c:pt idx="199">
                  <c:v>-1.0055581341552873</c:v>
                </c:pt>
                <c:pt idx="201">
                  <c:v>4.1943946211718794E-17</c:v>
                </c:pt>
                <c:pt idx="202">
                  <c:v>-1.0030910182091879</c:v>
                </c:pt>
                <c:pt idx="204">
                  <c:v>5.2835392964934394E-17</c:v>
                </c:pt>
                <c:pt idx="205">
                  <c:v>-1.0013479006415233</c:v>
                </c:pt>
                <c:pt idx="207">
                  <c:v>6.1257422745431001E-17</c:v>
                </c:pt>
                <c:pt idx="208">
                  <c:v>-0.99999999999999989</c:v>
                </c:pt>
                <c:pt idx="210">
                  <c:v>0</c:v>
                </c:pt>
                <c:pt idx="211">
                  <c:v>-1.0098039215686274</c:v>
                </c:pt>
                <c:pt idx="213">
                  <c:v>2.6528771435553603E-17</c:v>
                </c:pt>
                <c:pt idx="214">
                  <c:v>-1.0055581341552873</c:v>
                </c:pt>
                <c:pt idx="216">
                  <c:v>4.1943946211718794E-17</c:v>
                </c:pt>
                <c:pt idx="217">
                  <c:v>-1.0030910182091879</c:v>
                </c:pt>
                <c:pt idx="219">
                  <c:v>5.2835392964934394E-17</c:v>
                </c:pt>
                <c:pt idx="220">
                  <c:v>-1.0013479006415233</c:v>
                </c:pt>
                <c:pt idx="222">
                  <c:v>6.1257422745431001E-17</c:v>
                </c:pt>
                <c:pt idx="223">
                  <c:v>-0.99999999999999989</c:v>
                </c:pt>
                <c:pt idx="225">
                  <c:v>0</c:v>
                </c:pt>
                <c:pt idx="226">
                  <c:v>6.1257422745431001E-17</c:v>
                </c:pt>
                <c:pt idx="228">
                  <c:v>-0.43489887727019105</c:v>
                </c:pt>
                <c:pt idx="229">
                  <c:v>-0.430676558073393</c:v>
                </c:pt>
                <c:pt idx="231">
                  <c:v>-0.68929841207898512</c:v>
                </c:pt>
                <c:pt idx="232">
                  <c:v>-0.68260619448598514</c:v>
                </c:pt>
                <c:pt idx="234">
                  <c:v>-0.86979775454038211</c:v>
                </c:pt>
                <c:pt idx="235">
                  <c:v>-0.861353116146786</c:v>
                </c:pt>
                <c:pt idx="237">
                  <c:v>-1.0098039215686274</c:v>
                </c:pt>
                <c:pt idx="238">
                  <c:v>-0.99999999999999989</c:v>
                </c:pt>
                <c:pt idx="240">
                  <c:v>0</c:v>
                </c:pt>
                <c:pt idx="241">
                  <c:v>6.1257422745431001E-17</c:v>
                </c:pt>
                <c:pt idx="243">
                  <c:v>-0.43489887727019105</c:v>
                </c:pt>
                <c:pt idx="244">
                  <c:v>-0.430676558073393</c:v>
                </c:pt>
                <c:pt idx="246">
                  <c:v>-0.68929841207898512</c:v>
                </c:pt>
                <c:pt idx="247">
                  <c:v>-0.68260619448598514</c:v>
                </c:pt>
                <c:pt idx="249">
                  <c:v>-0.86979775454038211</c:v>
                </c:pt>
                <c:pt idx="250">
                  <c:v>-0.861353116146786</c:v>
                </c:pt>
                <c:pt idx="252">
                  <c:v>-1.0098039215686274</c:v>
                </c:pt>
                <c:pt idx="253">
                  <c:v>-0.99999999999999989</c:v>
                </c:pt>
                <c:pt idx="255">
                  <c:v>0</c:v>
                </c:pt>
                <c:pt idx="256">
                  <c:v>6.1257422745431001E-17</c:v>
                </c:pt>
                <c:pt idx="258">
                  <c:v>-0.43489887727019105</c:v>
                </c:pt>
                <c:pt idx="259">
                  <c:v>-0.430676558073393</c:v>
                </c:pt>
                <c:pt idx="261">
                  <c:v>-0.68929841207898512</c:v>
                </c:pt>
                <c:pt idx="262">
                  <c:v>-0.68260619448598514</c:v>
                </c:pt>
                <c:pt idx="264">
                  <c:v>-0.86979775454038211</c:v>
                </c:pt>
                <c:pt idx="265">
                  <c:v>-0.861353116146786</c:v>
                </c:pt>
                <c:pt idx="267">
                  <c:v>-1.0098039215686274</c:v>
                </c:pt>
                <c:pt idx="268">
                  <c:v>-0.99999999999999989</c:v>
                </c:pt>
                <c:pt idx="270">
                  <c:v>0</c:v>
                </c:pt>
                <c:pt idx="271">
                  <c:v>6.1257422745431001E-17</c:v>
                </c:pt>
                <c:pt idx="273">
                  <c:v>-0.43489887727019105</c:v>
                </c:pt>
                <c:pt idx="274">
                  <c:v>-0.430676558073393</c:v>
                </c:pt>
                <c:pt idx="276">
                  <c:v>-0.68929841207898512</c:v>
                </c:pt>
                <c:pt idx="277">
                  <c:v>-0.68260619448598514</c:v>
                </c:pt>
                <c:pt idx="279">
                  <c:v>-0.86979775454038211</c:v>
                </c:pt>
                <c:pt idx="280">
                  <c:v>-0.861353116146786</c:v>
                </c:pt>
                <c:pt idx="282">
                  <c:v>-1.0098039215686274</c:v>
                </c:pt>
                <c:pt idx="283">
                  <c:v>-0.99999999999999989</c:v>
                </c:pt>
                <c:pt idx="285">
                  <c:v>0</c:v>
                </c:pt>
                <c:pt idx="286">
                  <c:v>6.1257422745431001E-17</c:v>
                </c:pt>
                <c:pt idx="288">
                  <c:v>-0.43489887727019105</c:v>
                </c:pt>
                <c:pt idx="289">
                  <c:v>-0.430676558073393</c:v>
                </c:pt>
                <c:pt idx="291">
                  <c:v>-0.68929841207898512</c:v>
                </c:pt>
                <c:pt idx="292">
                  <c:v>-0.68260619448598514</c:v>
                </c:pt>
                <c:pt idx="294">
                  <c:v>-0.86979775454038211</c:v>
                </c:pt>
                <c:pt idx="295">
                  <c:v>-0.861353116146786</c:v>
                </c:pt>
                <c:pt idx="297">
                  <c:v>-1.0098039215686274</c:v>
                </c:pt>
                <c:pt idx="298">
                  <c:v>-0.99999999999999989</c:v>
                </c:pt>
                <c:pt idx="300">
                  <c:v>0</c:v>
                </c:pt>
                <c:pt idx="301">
                  <c:v>0</c:v>
                </c:pt>
                <c:pt idx="303">
                  <c:v>-0.43489887727019105</c:v>
                </c:pt>
                <c:pt idx="304">
                  <c:v>-0.43489887727019105</c:v>
                </c:pt>
                <c:pt idx="306">
                  <c:v>-0.68929841207898512</c:v>
                </c:pt>
                <c:pt idx="307">
                  <c:v>-0.68929841207898512</c:v>
                </c:pt>
                <c:pt idx="309">
                  <c:v>-0.86979775454038211</c:v>
                </c:pt>
                <c:pt idx="310">
                  <c:v>-0.86979775454038211</c:v>
                </c:pt>
                <c:pt idx="312">
                  <c:v>-1.0098039215686274</c:v>
                </c:pt>
                <c:pt idx="313">
                  <c:v>-1.0098039215686274</c:v>
                </c:pt>
                <c:pt idx="315">
                  <c:v>2.6528771435553603E-17</c:v>
                </c:pt>
                <c:pt idx="316">
                  <c:v>2.6528771435553603E-17</c:v>
                </c:pt>
                <c:pt idx="318">
                  <c:v>-0.43307031616070235</c:v>
                </c:pt>
                <c:pt idx="319">
                  <c:v>-0.43307031616070235</c:v>
                </c:pt>
                <c:pt idx="321">
                  <c:v>-0.68640021129016848</c:v>
                </c:pt>
                <c:pt idx="322">
                  <c:v>-0.68640021129016848</c:v>
                </c:pt>
                <c:pt idx="324">
                  <c:v>-0.8661406323214047</c:v>
                </c:pt>
                <c:pt idx="325">
                  <c:v>-0.8661406323214047</c:v>
                </c:pt>
                <c:pt idx="327">
                  <c:v>-1.0055581341552873</c:v>
                </c:pt>
                <c:pt idx="328">
                  <c:v>-1.0055581341552873</c:v>
                </c:pt>
                <c:pt idx="330">
                  <c:v>4.1943946211718794E-17</c:v>
                </c:pt>
                <c:pt idx="331">
                  <c:v>4.1943946211718794E-17</c:v>
                </c:pt>
                <c:pt idx="333">
                  <c:v>-0.43200778715666815</c:v>
                </c:pt>
                <c:pt idx="334">
                  <c:v>-0.43200778715666815</c:v>
                </c:pt>
                <c:pt idx="336">
                  <c:v>-0.68471614266284586</c:v>
                </c:pt>
                <c:pt idx="337">
                  <c:v>-0.68471614266284586</c:v>
                </c:pt>
                <c:pt idx="339">
                  <c:v>-0.86401557431333653</c:v>
                </c:pt>
                <c:pt idx="340">
                  <c:v>-0.86401557431333653</c:v>
                </c:pt>
                <c:pt idx="342">
                  <c:v>-1.0030910182091879</c:v>
                </c:pt>
                <c:pt idx="343">
                  <c:v>-1.0030910182091879</c:v>
                </c:pt>
                <c:pt idx="345">
                  <c:v>5.2835392964934394E-17</c:v>
                </c:pt>
                <c:pt idx="346">
                  <c:v>5.2835392964934394E-17</c:v>
                </c:pt>
                <c:pt idx="348">
                  <c:v>-0.43125706728230923</c:v>
                </c:pt>
                <c:pt idx="349">
                  <c:v>-0.43125706728230923</c:v>
                </c:pt>
                <c:pt idx="351">
                  <c:v>-0.68352627981344072</c:v>
                </c:pt>
                <c:pt idx="352">
                  <c:v>-0.68352627981344072</c:v>
                </c:pt>
                <c:pt idx="354">
                  <c:v>-0.86251413456461845</c:v>
                </c:pt>
                <c:pt idx="355">
                  <c:v>-0.86251413456461845</c:v>
                </c:pt>
                <c:pt idx="357">
                  <c:v>-1.0013479006415233</c:v>
                </c:pt>
                <c:pt idx="358">
                  <c:v>-1.0013479006415233</c:v>
                </c:pt>
                <c:pt idx="360">
                  <c:v>6.1257422745431001E-17</c:v>
                </c:pt>
                <c:pt idx="361">
                  <c:v>6.1257422745431001E-17</c:v>
                </c:pt>
                <c:pt idx="363">
                  <c:v>-0.430676558073393</c:v>
                </c:pt>
                <c:pt idx="364">
                  <c:v>-0.430676558073393</c:v>
                </c:pt>
                <c:pt idx="366">
                  <c:v>-0.68260619448598514</c:v>
                </c:pt>
                <c:pt idx="367">
                  <c:v>-0.68260619448598514</c:v>
                </c:pt>
                <c:pt idx="369">
                  <c:v>-0.861353116146786</c:v>
                </c:pt>
                <c:pt idx="370">
                  <c:v>-0.861353116146786</c:v>
                </c:pt>
                <c:pt idx="372">
                  <c:v>-0.99999999999999989</c:v>
                </c:pt>
                <c:pt idx="373">
                  <c:v>-0.99999999999999989</c:v>
                </c:pt>
                <c:pt idx="375">
                  <c:v>0</c:v>
                </c:pt>
                <c:pt idx="376">
                  <c:v>-1.0098039215686274</c:v>
                </c:pt>
                <c:pt idx="378">
                  <c:v>0</c:v>
                </c:pt>
                <c:pt idx="379">
                  <c:v>-1.0098039215686274</c:v>
                </c:pt>
                <c:pt idx="381">
                  <c:v>0</c:v>
                </c:pt>
                <c:pt idx="382">
                  <c:v>-1.0098039215686274</c:v>
                </c:pt>
                <c:pt idx="384">
                  <c:v>0</c:v>
                </c:pt>
                <c:pt idx="385">
                  <c:v>-1.0098039215686274</c:v>
                </c:pt>
                <c:pt idx="387">
                  <c:v>0</c:v>
                </c:pt>
                <c:pt idx="388">
                  <c:v>-1.0098039215686274</c:v>
                </c:pt>
                <c:pt idx="390">
                  <c:v>2.6528771435553603E-17</c:v>
                </c:pt>
                <c:pt idx="391">
                  <c:v>-1.0055581341552873</c:v>
                </c:pt>
                <c:pt idx="393">
                  <c:v>2.6528771435553603E-17</c:v>
                </c:pt>
                <c:pt idx="394">
                  <c:v>-1.0055581341552873</c:v>
                </c:pt>
                <c:pt idx="396">
                  <c:v>2.6528771435553603E-17</c:v>
                </c:pt>
                <c:pt idx="397">
                  <c:v>-1.0055581341552873</c:v>
                </c:pt>
                <c:pt idx="399">
                  <c:v>2.6528771435553603E-17</c:v>
                </c:pt>
                <c:pt idx="400">
                  <c:v>-1.0055581341552873</c:v>
                </c:pt>
                <c:pt idx="402">
                  <c:v>2.6528771435553603E-17</c:v>
                </c:pt>
                <c:pt idx="403">
                  <c:v>-1.0055581341552873</c:v>
                </c:pt>
                <c:pt idx="405">
                  <c:v>4.1943946211718794E-17</c:v>
                </c:pt>
                <c:pt idx="406">
                  <c:v>-1.0030910182091879</c:v>
                </c:pt>
                <c:pt idx="408">
                  <c:v>4.1943946211718794E-17</c:v>
                </c:pt>
                <c:pt idx="409">
                  <c:v>-1.0030910182091879</c:v>
                </c:pt>
                <c:pt idx="411">
                  <c:v>4.1943946211718794E-17</c:v>
                </c:pt>
                <c:pt idx="412">
                  <c:v>-1.0030910182091879</c:v>
                </c:pt>
                <c:pt idx="414">
                  <c:v>4.1943946211718794E-17</c:v>
                </c:pt>
                <c:pt idx="415">
                  <c:v>-1.0030910182091879</c:v>
                </c:pt>
                <c:pt idx="417">
                  <c:v>4.1943946211718794E-17</c:v>
                </c:pt>
                <c:pt idx="418">
                  <c:v>-1.0030910182091879</c:v>
                </c:pt>
                <c:pt idx="420">
                  <c:v>5.2835392964934394E-17</c:v>
                </c:pt>
                <c:pt idx="421">
                  <c:v>-1.0013479006415233</c:v>
                </c:pt>
                <c:pt idx="423">
                  <c:v>5.2835392964934394E-17</c:v>
                </c:pt>
                <c:pt idx="424">
                  <c:v>-1.0013479006415233</c:v>
                </c:pt>
                <c:pt idx="426">
                  <c:v>5.2835392964934394E-17</c:v>
                </c:pt>
                <c:pt idx="427">
                  <c:v>-1.0013479006415233</c:v>
                </c:pt>
                <c:pt idx="429">
                  <c:v>5.2835392964934394E-17</c:v>
                </c:pt>
                <c:pt idx="430">
                  <c:v>-1.0013479006415233</c:v>
                </c:pt>
                <c:pt idx="432">
                  <c:v>5.2835392964934394E-17</c:v>
                </c:pt>
                <c:pt idx="433">
                  <c:v>-1.0013479006415233</c:v>
                </c:pt>
                <c:pt idx="435">
                  <c:v>6.1257422745431001E-17</c:v>
                </c:pt>
                <c:pt idx="436">
                  <c:v>-0.99999999999999989</c:v>
                </c:pt>
                <c:pt idx="438">
                  <c:v>6.1257422745431001E-17</c:v>
                </c:pt>
                <c:pt idx="439">
                  <c:v>-0.99999999999999989</c:v>
                </c:pt>
                <c:pt idx="441">
                  <c:v>6.1257422745431001E-17</c:v>
                </c:pt>
                <c:pt idx="442">
                  <c:v>-0.99999999999999989</c:v>
                </c:pt>
                <c:pt idx="444">
                  <c:v>6.1257422745431001E-17</c:v>
                </c:pt>
                <c:pt idx="445">
                  <c:v>-0.99999999999999989</c:v>
                </c:pt>
                <c:pt idx="447">
                  <c:v>6.1257422745431001E-17</c:v>
                </c:pt>
                <c:pt idx="448">
                  <c:v>-0.99999999999999989</c:v>
                </c:pt>
                <c:pt idx="450">
                  <c:v>-0.68853371605364688</c:v>
                </c:pt>
                <c:pt idx="451">
                  <c:v>-0.68809258432148424</c:v>
                </c:pt>
                <c:pt idx="452">
                  <c:v>-0.68765201747846294</c:v>
                </c:pt>
                <c:pt idx="453">
                  <c:v>-0.68721201444022817</c:v>
                </c:pt>
                <c:pt idx="454">
                  <c:v>-0.68677257412519888</c:v>
                </c:pt>
                <c:pt idx="455">
                  <c:v>-0.68633369545455813</c:v>
                </c:pt>
                <c:pt idx="456">
                  <c:v>-0.68589537735224548</c:v>
                </c:pt>
                <c:pt idx="457">
                  <c:v>-0.68545761874494715</c:v>
                </c:pt>
                <c:pt idx="458">
                  <c:v>-0.68502041856208806</c:v>
                </c:pt>
                <c:pt idx="459">
                  <c:v>-0.68458377573582252</c:v>
                </c:pt>
                <c:pt idx="461">
                  <c:v>-0.68458377573582252</c:v>
                </c:pt>
                <c:pt idx="462">
                  <c:v>-0.66527073188831465</c:v>
                </c:pt>
                <c:pt idx="463">
                  <c:v>-0.64596844169895518</c:v>
                </c:pt>
                <c:pt idx="464">
                  <c:v>-0.62667689618865952</c:v>
                </c:pt>
                <c:pt idx="465">
                  <c:v>-0.60739608638833553</c:v>
                </c:pt>
                <c:pt idx="466">
                  <c:v>-0.58812600333887211</c:v>
                </c:pt>
                <c:pt idx="467">
                  <c:v>-0.56886663809112314</c:v>
                </c:pt>
                <c:pt idx="468">
                  <c:v>-0.54961798170589427</c:v>
                </c:pt>
                <c:pt idx="469">
                  <c:v>-0.53038002525393069</c:v>
                </c:pt>
                <c:pt idx="470">
                  <c:v>-0.51115275981590158</c:v>
                </c:pt>
                <c:pt idx="472">
                  <c:v>-0.51115275981590158</c:v>
                </c:pt>
                <c:pt idx="473">
                  <c:v>-0.51147796863665362</c:v>
                </c:pt>
                <c:pt idx="474">
                  <c:v>-0.51180359153365051</c:v>
                </c:pt>
                <c:pt idx="475">
                  <c:v>-0.51212962929823791</c:v>
                </c:pt>
                <c:pt idx="476">
                  <c:v>-0.51245608272377929</c:v>
                </c:pt>
                <c:pt idx="477">
                  <c:v>-0.51278295260566187</c:v>
                </c:pt>
                <c:pt idx="478">
                  <c:v>-0.51311023974130388</c:v>
                </c:pt>
                <c:pt idx="479">
                  <c:v>-0.51343794493016059</c:v>
                </c:pt>
                <c:pt idx="480">
                  <c:v>-0.51376606897373078</c:v>
                </c:pt>
                <c:pt idx="481">
                  <c:v>-0.51409461267556367</c:v>
                </c:pt>
                <c:pt idx="483">
                  <c:v>-0.51409461267556367</c:v>
                </c:pt>
                <c:pt idx="484">
                  <c:v>-0.53343339067164375</c:v>
                </c:pt>
                <c:pt idx="485">
                  <c:v>-0.55278298360821687</c:v>
                </c:pt>
                <c:pt idx="486">
                  <c:v>-0.57214340055997626</c:v>
                </c:pt>
                <c:pt idx="487">
                  <c:v>-0.59151465061177078</c:v>
                </c:pt>
                <c:pt idx="488">
                  <c:v>-0.61089674285861828</c:v>
                </c:pt>
                <c:pt idx="489">
                  <c:v>-0.63028968640572169</c:v>
                </c:pt>
                <c:pt idx="490">
                  <c:v>-0.64969349036848123</c:v>
                </c:pt>
                <c:pt idx="491">
                  <c:v>-0.66910816387250971</c:v>
                </c:pt>
                <c:pt idx="492">
                  <c:v>-0.68853371605364677</c:v>
                </c:pt>
              </c:numCache>
            </c:numRef>
          </c:xVal>
          <c:yVal>
            <c:numRef>
              <c:f>計算用紙2!$AF$16:$AF$508</c:f>
              <c:numCache>
                <c:formatCode>General</c:formatCode>
                <c:ptCount val="493"/>
                <c:pt idx="0">
                  <c:v>0</c:v>
                </c:pt>
                <c:pt idx="1">
                  <c:v>0</c:v>
                </c:pt>
                <c:pt idx="3">
                  <c:v>0.43489887727019105</c:v>
                </c:pt>
                <c:pt idx="4">
                  <c:v>0.430676558073393</c:v>
                </c:pt>
                <c:pt idx="6">
                  <c:v>0.68929841207898512</c:v>
                </c:pt>
                <c:pt idx="7">
                  <c:v>0.68260619448598525</c:v>
                </c:pt>
                <c:pt idx="9">
                  <c:v>0.86979775454038211</c:v>
                </c:pt>
                <c:pt idx="10">
                  <c:v>0.861353116146786</c:v>
                </c:pt>
                <c:pt idx="12">
                  <c:v>1.0098039215686274</c:v>
                </c:pt>
                <c:pt idx="13">
                  <c:v>0.99999999999999989</c:v>
                </c:pt>
                <c:pt idx="15">
                  <c:v>0</c:v>
                </c:pt>
                <c:pt idx="16">
                  <c:v>0</c:v>
                </c:pt>
                <c:pt idx="18">
                  <c:v>0.43489887727019105</c:v>
                </c:pt>
                <c:pt idx="19">
                  <c:v>0.430676558073393</c:v>
                </c:pt>
                <c:pt idx="21">
                  <c:v>0.68929841207898512</c:v>
                </c:pt>
                <c:pt idx="22">
                  <c:v>0.68260619448598525</c:v>
                </c:pt>
                <c:pt idx="24">
                  <c:v>0.86979775454038211</c:v>
                </c:pt>
                <c:pt idx="25">
                  <c:v>0.861353116146786</c:v>
                </c:pt>
                <c:pt idx="27">
                  <c:v>1.0098039215686274</c:v>
                </c:pt>
                <c:pt idx="28">
                  <c:v>0.99999999999999989</c:v>
                </c:pt>
                <c:pt idx="30">
                  <c:v>0</c:v>
                </c:pt>
                <c:pt idx="31">
                  <c:v>0</c:v>
                </c:pt>
                <c:pt idx="33">
                  <c:v>0.43489887727019105</c:v>
                </c:pt>
                <c:pt idx="34">
                  <c:v>0.430676558073393</c:v>
                </c:pt>
                <c:pt idx="36">
                  <c:v>0.68929841207898512</c:v>
                </c:pt>
                <c:pt idx="37">
                  <c:v>0.68260619448598525</c:v>
                </c:pt>
                <c:pt idx="39">
                  <c:v>0.86979775454038211</c:v>
                </c:pt>
                <c:pt idx="40">
                  <c:v>0.861353116146786</c:v>
                </c:pt>
                <c:pt idx="42">
                  <c:v>1.0098039215686274</c:v>
                </c:pt>
                <c:pt idx="43">
                  <c:v>0.99999999999999989</c:v>
                </c:pt>
                <c:pt idx="45">
                  <c:v>0</c:v>
                </c:pt>
                <c:pt idx="46">
                  <c:v>0</c:v>
                </c:pt>
                <c:pt idx="48">
                  <c:v>0.43489887727019105</c:v>
                </c:pt>
                <c:pt idx="49">
                  <c:v>0.430676558073393</c:v>
                </c:pt>
                <c:pt idx="51">
                  <c:v>0.68929841207898512</c:v>
                </c:pt>
                <c:pt idx="52">
                  <c:v>0.68260619448598525</c:v>
                </c:pt>
                <c:pt idx="54">
                  <c:v>0.86979775454038211</c:v>
                </c:pt>
                <c:pt idx="55">
                  <c:v>0.861353116146786</c:v>
                </c:pt>
                <c:pt idx="57">
                  <c:v>1.0098039215686274</c:v>
                </c:pt>
                <c:pt idx="58">
                  <c:v>0.99999999999999989</c:v>
                </c:pt>
                <c:pt idx="60">
                  <c:v>0</c:v>
                </c:pt>
                <c:pt idx="61">
                  <c:v>0</c:v>
                </c:pt>
                <c:pt idx="63">
                  <c:v>0.43489887727019105</c:v>
                </c:pt>
                <c:pt idx="64">
                  <c:v>0.430676558073393</c:v>
                </c:pt>
                <c:pt idx="66">
                  <c:v>0.68929841207898512</c:v>
                </c:pt>
                <c:pt idx="67">
                  <c:v>0.68260619448598525</c:v>
                </c:pt>
                <c:pt idx="69">
                  <c:v>0.86979775454038211</c:v>
                </c:pt>
                <c:pt idx="70">
                  <c:v>0.861353116146786</c:v>
                </c:pt>
                <c:pt idx="72">
                  <c:v>1.0098039215686274</c:v>
                </c:pt>
                <c:pt idx="73">
                  <c:v>0.99999999999999989</c:v>
                </c:pt>
                <c:pt idx="75">
                  <c:v>0</c:v>
                </c:pt>
                <c:pt idx="76">
                  <c:v>1.0098039215686274</c:v>
                </c:pt>
                <c:pt idx="78">
                  <c:v>0</c:v>
                </c:pt>
                <c:pt idx="79">
                  <c:v>1.0055581341552873</c:v>
                </c:pt>
                <c:pt idx="81">
                  <c:v>0</c:v>
                </c:pt>
                <c:pt idx="82">
                  <c:v>1.0030910182091879</c:v>
                </c:pt>
                <c:pt idx="84">
                  <c:v>0</c:v>
                </c:pt>
                <c:pt idx="85">
                  <c:v>1.0013479006415233</c:v>
                </c:pt>
                <c:pt idx="87">
                  <c:v>0</c:v>
                </c:pt>
                <c:pt idx="88">
                  <c:v>0.99999999999999989</c:v>
                </c:pt>
                <c:pt idx="90">
                  <c:v>0</c:v>
                </c:pt>
                <c:pt idx="91">
                  <c:v>1.0098039215686274</c:v>
                </c:pt>
                <c:pt idx="93">
                  <c:v>0</c:v>
                </c:pt>
                <c:pt idx="94">
                  <c:v>1.0055581341552873</c:v>
                </c:pt>
                <c:pt idx="96">
                  <c:v>0</c:v>
                </c:pt>
                <c:pt idx="97">
                  <c:v>1.0030910182091879</c:v>
                </c:pt>
                <c:pt idx="99">
                  <c:v>0</c:v>
                </c:pt>
                <c:pt idx="100">
                  <c:v>1.0013479006415233</c:v>
                </c:pt>
                <c:pt idx="102">
                  <c:v>0</c:v>
                </c:pt>
                <c:pt idx="103">
                  <c:v>0.99999999999999989</c:v>
                </c:pt>
                <c:pt idx="105">
                  <c:v>0</c:v>
                </c:pt>
                <c:pt idx="106">
                  <c:v>1.0098039215686274</c:v>
                </c:pt>
                <c:pt idx="108">
                  <c:v>0</c:v>
                </c:pt>
                <c:pt idx="109">
                  <c:v>1.0055581341552873</c:v>
                </c:pt>
                <c:pt idx="111">
                  <c:v>0</c:v>
                </c:pt>
                <c:pt idx="112">
                  <c:v>1.0030910182091879</c:v>
                </c:pt>
                <c:pt idx="114">
                  <c:v>0</c:v>
                </c:pt>
                <c:pt idx="115">
                  <c:v>1.0013479006415233</c:v>
                </c:pt>
                <c:pt idx="117">
                  <c:v>0</c:v>
                </c:pt>
                <c:pt idx="118">
                  <c:v>0.99999999999999989</c:v>
                </c:pt>
                <c:pt idx="120">
                  <c:v>0</c:v>
                </c:pt>
                <c:pt idx="121">
                  <c:v>1.0098039215686274</c:v>
                </c:pt>
                <c:pt idx="123">
                  <c:v>0</c:v>
                </c:pt>
                <c:pt idx="124">
                  <c:v>1.0055581341552873</c:v>
                </c:pt>
                <c:pt idx="126">
                  <c:v>0</c:v>
                </c:pt>
                <c:pt idx="127">
                  <c:v>1.0030910182091879</c:v>
                </c:pt>
                <c:pt idx="129">
                  <c:v>0</c:v>
                </c:pt>
                <c:pt idx="130">
                  <c:v>1.0013479006415233</c:v>
                </c:pt>
                <c:pt idx="132">
                  <c:v>0</c:v>
                </c:pt>
                <c:pt idx="133">
                  <c:v>0.99999999999999989</c:v>
                </c:pt>
                <c:pt idx="135">
                  <c:v>0</c:v>
                </c:pt>
                <c:pt idx="136">
                  <c:v>1.0098039215686274</c:v>
                </c:pt>
                <c:pt idx="138">
                  <c:v>0</c:v>
                </c:pt>
                <c:pt idx="139">
                  <c:v>1.0055581341552873</c:v>
                </c:pt>
                <c:pt idx="141">
                  <c:v>0</c:v>
                </c:pt>
                <c:pt idx="142">
                  <c:v>1.0030910182091879</c:v>
                </c:pt>
                <c:pt idx="144">
                  <c:v>0</c:v>
                </c:pt>
                <c:pt idx="145">
                  <c:v>1.0013479006415233</c:v>
                </c:pt>
                <c:pt idx="147">
                  <c:v>0</c:v>
                </c:pt>
                <c:pt idx="148">
                  <c:v>0.99999999999999989</c:v>
                </c:pt>
                <c:pt idx="150">
                  <c:v>0</c:v>
                </c:pt>
                <c:pt idx="151">
                  <c:v>0</c:v>
                </c:pt>
                <c:pt idx="153">
                  <c:v>0</c:v>
                </c:pt>
                <c:pt idx="154">
                  <c:v>0</c:v>
                </c:pt>
                <c:pt idx="156">
                  <c:v>0</c:v>
                </c:pt>
                <c:pt idx="157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5">
                  <c:v>0.43489887727019105</c:v>
                </c:pt>
                <c:pt idx="166">
                  <c:v>0.43489887727019105</c:v>
                </c:pt>
                <c:pt idx="168">
                  <c:v>0.43307031616070235</c:v>
                </c:pt>
                <c:pt idx="169">
                  <c:v>0.43307031616070235</c:v>
                </c:pt>
                <c:pt idx="171">
                  <c:v>0.43200778715666827</c:v>
                </c:pt>
                <c:pt idx="172">
                  <c:v>0.43200778715666827</c:v>
                </c:pt>
                <c:pt idx="174">
                  <c:v>0.43125706728230923</c:v>
                </c:pt>
                <c:pt idx="175">
                  <c:v>0.43125706728230923</c:v>
                </c:pt>
                <c:pt idx="177">
                  <c:v>0.430676558073393</c:v>
                </c:pt>
                <c:pt idx="178">
                  <c:v>0.430676558073393</c:v>
                </c:pt>
                <c:pt idx="180">
                  <c:v>0.68929841207898512</c:v>
                </c:pt>
                <c:pt idx="181">
                  <c:v>0.68929841207898512</c:v>
                </c:pt>
                <c:pt idx="183">
                  <c:v>0.68640021129016848</c:v>
                </c:pt>
                <c:pt idx="184">
                  <c:v>0.68640021129016848</c:v>
                </c:pt>
                <c:pt idx="186">
                  <c:v>0.68471614266284586</c:v>
                </c:pt>
                <c:pt idx="187">
                  <c:v>0.68471614266284586</c:v>
                </c:pt>
                <c:pt idx="189">
                  <c:v>0.68352627981344072</c:v>
                </c:pt>
                <c:pt idx="190">
                  <c:v>0.68352627981344072</c:v>
                </c:pt>
                <c:pt idx="192">
                  <c:v>0.68260619448598525</c:v>
                </c:pt>
                <c:pt idx="193">
                  <c:v>0.68260619448598525</c:v>
                </c:pt>
                <c:pt idx="195">
                  <c:v>0.86979775454038211</c:v>
                </c:pt>
                <c:pt idx="196">
                  <c:v>0.86979775454038211</c:v>
                </c:pt>
                <c:pt idx="198">
                  <c:v>0.8661406323214047</c:v>
                </c:pt>
                <c:pt idx="199">
                  <c:v>0.8661406323214047</c:v>
                </c:pt>
                <c:pt idx="201">
                  <c:v>0.86401557431333653</c:v>
                </c:pt>
                <c:pt idx="202">
                  <c:v>0.86401557431333653</c:v>
                </c:pt>
                <c:pt idx="204">
                  <c:v>0.86251413456461845</c:v>
                </c:pt>
                <c:pt idx="205">
                  <c:v>0.86251413456461845</c:v>
                </c:pt>
                <c:pt idx="207">
                  <c:v>0.861353116146786</c:v>
                </c:pt>
                <c:pt idx="208">
                  <c:v>0.861353116146786</c:v>
                </c:pt>
                <c:pt idx="210">
                  <c:v>1.0098039215686274</c:v>
                </c:pt>
                <c:pt idx="211">
                  <c:v>1.0098039215686274</c:v>
                </c:pt>
                <c:pt idx="213">
                  <c:v>1.0055581341552873</c:v>
                </c:pt>
                <c:pt idx="214">
                  <c:v>1.0055581341552873</c:v>
                </c:pt>
                <c:pt idx="216">
                  <c:v>1.0030910182091879</c:v>
                </c:pt>
                <c:pt idx="217">
                  <c:v>1.0030910182091879</c:v>
                </c:pt>
                <c:pt idx="219">
                  <c:v>1.0013479006415233</c:v>
                </c:pt>
                <c:pt idx="220">
                  <c:v>1.0013479006415233</c:v>
                </c:pt>
                <c:pt idx="222">
                  <c:v>0.99999999999999989</c:v>
                </c:pt>
                <c:pt idx="223">
                  <c:v>0.99999999999999989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0.43489887727019105</c:v>
                </c:pt>
                <c:pt idx="241">
                  <c:v>0.430676558073393</c:v>
                </c:pt>
                <c:pt idx="243">
                  <c:v>0.43489887727019105</c:v>
                </c:pt>
                <c:pt idx="244">
                  <c:v>0.430676558073393</c:v>
                </c:pt>
                <c:pt idx="246">
                  <c:v>0.43489887727019105</c:v>
                </c:pt>
                <c:pt idx="247">
                  <c:v>0.430676558073393</c:v>
                </c:pt>
                <c:pt idx="249">
                  <c:v>0.43489887727019105</c:v>
                </c:pt>
                <c:pt idx="250">
                  <c:v>0.430676558073393</c:v>
                </c:pt>
                <c:pt idx="252">
                  <c:v>0.43489887727019105</c:v>
                </c:pt>
                <c:pt idx="253">
                  <c:v>0.430676558073393</c:v>
                </c:pt>
                <c:pt idx="255">
                  <c:v>0.68929841207898512</c:v>
                </c:pt>
                <c:pt idx="256">
                  <c:v>0.68260619448598525</c:v>
                </c:pt>
                <c:pt idx="258">
                  <c:v>0.68929841207898512</c:v>
                </c:pt>
                <c:pt idx="259">
                  <c:v>0.68260619448598525</c:v>
                </c:pt>
                <c:pt idx="261">
                  <c:v>0.68929841207898512</c:v>
                </c:pt>
                <c:pt idx="262">
                  <c:v>0.68260619448598525</c:v>
                </c:pt>
                <c:pt idx="264">
                  <c:v>0.68929841207898512</c:v>
                </c:pt>
                <c:pt idx="265">
                  <c:v>0.68260619448598525</c:v>
                </c:pt>
                <c:pt idx="267">
                  <c:v>0.68929841207898512</c:v>
                </c:pt>
                <c:pt idx="268">
                  <c:v>0.68260619448598525</c:v>
                </c:pt>
                <c:pt idx="270">
                  <c:v>0.86979775454038211</c:v>
                </c:pt>
                <c:pt idx="271">
                  <c:v>0.861353116146786</c:v>
                </c:pt>
                <c:pt idx="273">
                  <c:v>0.86979775454038211</c:v>
                </c:pt>
                <c:pt idx="274">
                  <c:v>0.861353116146786</c:v>
                </c:pt>
                <c:pt idx="276">
                  <c:v>0.86979775454038211</c:v>
                </c:pt>
                <c:pt idx="277">
                  <c:v>0.861353116146786</c:v>
                </c:pt>
                <c:pt idx="279">
                  <c:v>0.86979775454038211</c:v>
                </c:pt>
                <c:pt idx="280">
                  <c:v>0.861353116146786</c:v>
                </c:pt>
                <c:pt idx="282">
                  <c:v>0.86979775454038211</c:v>
                </c:pt>
                <c:pt idx="283">
                  <c:v>0.861353116146786</c:v>
                </c:pt>
                <c:pt idx="285">
                  <c:v>1.0098039215686274</c:v>
                </c:pt>
                <c:pt idx="286">
                  <c:v>0.99999999999999989</c:v>
                </c:pt>
                <c:pt idx="288">
                  <c:v>1.0098039215686274</c:v>
                </c:pt>
                <c:pt idx="289">
                  <c:v>0.99999999999999989</c:v>
                </c:pt>
                <c:pt idx="291">
                  <c:v>1.0098039215686274</c:v>
                </c:pt>
                <c:pt idx="292">
                  <c:v>0.99999999999999989</c:v>
                </c:pt>
                <c:pt idx="294">
                  <c:v>1.0098039215686274</c:v>
                </c:pt>
                <c:pt idx="295">
                  <c:v>0.99999999999999989</c:v>
                </c:pt>
                <c:pt idx="297">
                  <c:v>1.0098039215686274</c:v>
                </c:pt>
                <c:pt idx="298">
                  <c:v>0.99999999999999989</c:v>
                </c:pt>
                <c:pt idx="300">
                  <c:v>0</c:v>
                </c:pt>
                <c:pt idx="301">
                  <c:v>1.0098039215686274</c:v>
                </c:pt>
                <c:pt idx="303">
                  <c:v>0</c:v>
                </c:pt>
                <c:pt idx="304">
                  <c:v>1.0098039215686274</c:v>
                </c:pt>
                <c:pt idx="306">
                  <c:v>0</c:v>
                </c:pt>
                <c:pt idx="307">
                  <c:v>1.0098039215686274</c:v>
                </c:pt>
                <c:pt idx="309">
                  <c:v>0</c:v>
                </c:pt>
                <c:pt idx="310">
                  <c:v>1.0098039215686274</c:v>
                </c:pt>
                <c:pt idx="312">
                  <c:v>0</c:v>
                </c:pt>
                <c:pt idx="313">
                  <c:v>1.0098039215686274</c:v>
                </c:pt>
                <c:pt idx="315">
                  <c:v>0</c:v>
                </c:pt>
                <c:pt idx="316">
                  <c:v>1.0055581341552873</c:v>
                </c:pt>
                <c:pt idx="318">
                  <c:v>0</c:v>
                </c:pt>
                <c:pt idx="319">
                  <c:v>1.0055581341552873</c:v>
                </c:pt>
                <c:pt idx="321">
                  <c:v>0</c:v>
                </c:pt>
                <c:pt idx="322">
                  <c:v>1.0055581341552873</c:v>
                </c:pt>
                <c:pt idx="324">
                  <c:v>0</c:v>
                </c:pt>
                <c:pt idx="325">
                  <c:v>1.0055581341552873</c:v>
                </c:pt>
                <c:pt idx="327">
                  <c:v>0</c:v>
                </c:pt>
                <c:pt idx="328">
                  <c:v>1.0055581341552873</c:v>
                </c:pt>
                <c:pt idx="330">
                  <c:v>0</c:v>
                </c:pt>
                <c:pt idx="331">
                  <c:v>1.0030910182091879</c:v>
                </c:pt>
                <c:pt idx="333">
                  <c:v>0</c:v>
                </c:pt>
                <c:pt idx="334">
                  <c:v>1.0030910182091879</c:v>
                </c:pt>
                <c:pt idx="336">
                  <c:v>0</c:v>
                </c:pt>
                <c:pt idx="337">
                  <c:v>1.0030910182091879</c:v>
                </c:pt>
                <c:pt idx="339">
                  <c:v>0</c:v>
                </c:pt>
                <c:pt idx="340">
                  <c:v>1.0030910182091879</c:v>
                </c:pt>
                <c:pt idx="342">
                  <c:v>0</c:v>
                </c:pt>
                <c:pt idx="343">
                  <c:v>1.0030910182091879</c:v>
                </c:pt>
                <c:pt idx="345">
                  <c:v>0</c:v>
                </c:pt>
                <c:pt idx="346">
                  <c:v>1.0013479006415233</c:v>
                </c:pt>
                <c:pt idx="348">
                  <c:v>0</c:v>
                </c:pt>
                <c:pt idx="349">
                  <c:v>1.0013479006415233</c:v>
                </c:pt>
                <c:pt idx="351">
                  <c:v>0</c:v>
                </c:pt>
                <c:pt idx="352">
                  <c:v>1.0013479006415233</c:v>
                </c:pt>
                <c:pt idx="354">
                  <c:v>0</c:v>
                </c:pt>
                <c:pt idx="355">
                  <c:v>1.0013479006415233</c:v>
                </c:pt>
                <c:pt idx="357">
                  <c:v>0</c:v>
                </c:pt>
                <c:pt idx="358">
                  <c:v>1.0013479006415233</c:v>
                </c:pt>
                <c:pt idx="360">
                  <c:v>0</c:v>
                </c:pt>
                <c:pt idx="361">
                  <c:v>0.99999999999999989</c:v>
                </c:pt>
                <c:pt idx="363">
                  <c:v>0</c:v>
                </c:pt>
                <c:pt idx="364">
                  <c:v>0.99999999999999989</c:v>
                </c:pt>
                <c:pt idx="366">
                  <c:v>0</c:v>
                </c:pt>
                <c:pt idx="367">
                  <c:v>0.99999999999999989</c:v>
                </c:pt>
                <c:pt idx="369">
                  <c:v>0</c:v>
                </c:pt>
                <c:pt idx="370">
                  <c:v>0.99999999999999989</c:v>
                </c:pt>
                <c:pt idx="372">
                  <c:v>0</c:v>
                </c:pt>
                <c:pt idx="373">
                  <c:v>0.99999999999999989</c:v>
                </c:pt>
                <c:pt idx="375">
                  <c:v>0</c:v>
                </c:pt>
                <c:pt idx="376">
                  <c:v>0</c:v>
                </c:pt>
                <c:pt idx="378">
                  <c:v>0.43489887727019105</c:v>
                </c:pt>
                <c:pt idx="379">
                  <c:v>0.43489887727019105</c:v>
                </c:pt>
                <c:pt idx="381">
                  <c:v>0.68929841207898512</c:v>
                </c:pt>
                <c:pt idx="382">
                  <c:v>0.68929841207898512</c:v>
                </c:pt>
                <c:pt idx="384">
                  <c:v>0.86979775454038211</c:v>
                </c:pt>
                <c:pt idx="385">
                  <c:v>0.86979775454038211</c:v>
                </c:pt>
                <c:pt idx="387">
                  <c:v>1.0098039215686274</c:v>
                </c:pt>
                <c:pt idx="388">
                  <c:v>1.0098039215686274</c:v>
                </c:pt>
                <c:pt idx="390">
                  <c:v>0</c:v>
                </c:pt>
                <c:pt idx="391">
                  <c:v>0</c:v>
                </c:pt>
                <c:pt idx="393">
                  <c:v>0.43307031616070235</c:v>
                </c:pt>
                <c:pt idx="394">
                  <c:v>0.43307031616070235</c:v>
                </c:pt>
                <c:pt idx="396">
                  <c:v>0.68640021129016848</c:v>
                </c:pt>
                <c:pt idx="397">
                  <c:v>0.68640021129016848</c:v>
                </c:pt>
                <c:pt idx="399">
                  <c:v>0.8661406323214047</c:v>
                </c:pt>
                <c:pt idx="400">
                  <c:v>0.8661406323214047</c:v>
                </c:pt>
                <c:pt idx="402">
                  <c:v>1.0055581341552873</c:v>
                </c:pt>
                <c:pt idx="403">
                  <c:v>1.0055581341552873</c:v>
                </c:pt>
                <c:pt idx="405">
                  <c:v>0</c:v>
                </c:pt>
                <c:pt idx="406">
                  <c:v>0</c:v>
                </c:pt>
                <c:pt idx="408">
                  <c:v>0.43200778715666827</c:v>
                </c:pt>
                <c:pt idx="409">
                  <c:v>0.43200778715666827</c:v>
                </c:pt>
                <c:pt idx="411">
                  <c:v>0.68471614266284586</c:v>
                </c:pt>
                <c:pt idx="412">
                  <c:v>0.68471614266284586</c:v>
                </c:pt>
                <c:pt idx="414">
                  <c:v>0.86401557431333653</c:v>
                </c:pt>
                <c:pt idx="415">
                  <c:v>0.86401557431333653</c:v>
                </c:pt>
                <c:pt idx="417">
                  <c:v>1.0030910182091879</c:v>
                </c:pt>
                <c:pt idx="418">
                  <c:v>1.0030910182091879</c:v>
                </c:pt>
                <c:pt idx="420">
                  <c:v>0</c:v>
                </c:pt>
                <c:pt idx="421">
                  <c:v>0</c:v>
                </c:pt>
                <c:pt idx="423">
                  <c:v>0.43125706728230923</c:v>
                </c:pt>
                <c:pt idx="424">
                  <c:v>0.43125706728230923</c:v>
                </c:pt>
                <c:pt idx="426">
                  <c:v>0.68352627981344072</c:v>
                </c:pt>
                <c:pt idx="427">
                  <c:v>0.68352627981344072</c:v>
                </c:pt>
                <c:pt idx="429">
                  <c:v>0.86251413456461845</c:v>
                </c:pt>
                <c:pt idx="430">
                  <c:v>0.86251413456461845</c:v>
                </c:pt>
                <c:pt idx="432">
                  <c:v>1.0013479006415233</c:v>
                </c:pt>
                <c:pt idx="433">
                  <c:v>1.0013479006415233</c:v>
                </c:pt>
                <c:pt idx="435">
                  <c:v>0</c:v>
                </c:pt>
                <c:pt idx="436">
                  <c:v>0</c:v>
                </c:pt>
                <c:pt idx="438">
                  <c:v>0.430676558073393</c:v>
                </c:pt>
                <c:pt idx="439">
                  <c:v>0.430676558073393</c:v>
                </c:pt>
                <c:pt idx="441">
                  <c:v>0.68260619448598525</c:v>
                </c:pt>
                <c:pt idx="442">
                  <c:v>0.68260619448598525</c:v>
                </c:pt>
                <c:pt idx="444">
                  <c:v>0.861353116146786</c:v>
                </c:pt>
                <c:pt idx="445">
                  <c:v>0.861353116146786</c:v>
                </c:pt>
                <c:pt idx="447">
                  <c:v>0.99999999999999989</c:v>
                </c:pt>
                <c:pt idx="448">
                  <c:v>0.99999999999999989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3A-40C3-9645-28EBA8D4252F}"/>
            </c:ext>
          </c:extLst>
        </c:ser>
        <c:ser>
          <c:idx val="1"/>
          <c:order val="1"/>
          <c:tx>
            <c:strRef>
              <c:f>計算用紙2!$AG$15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計算用紙2!$AE$16:$AE$508</c:f>
              <c:numCache>
                <c:formatCode>General</c:formatCode>
                <c:ptCount val="493"/>
                <c:pt idx="0">
                  <c:v>0</c:v>
                </c:pt>
                <c:pt idx="1">
                  <c:v>6.1257422745431001E-17</c:v>
                </c:pt>
                <c:pt idx="3">
                  <c:v>0</c:v>
                </c:pt>
                <c:pt idx="4">
                  <c:v>6.1257422745431001E-17</c:v>
                </c:pt>
                <c:pt idx="6">
                  <c:v>0</c:v>
                </c:pt>
                <c:pt idx="7">
                  <c:v>6.1257422745431001E-17</c:v>
                </c:pt>
                <c:pt idx="9">
                  <c:v>0</c:v>
                </c:pt>
                <c:pt idx="10">
                  <c:v>6.1257422745431001E-17</c:v>
                </c:pt>
                <c:pt idx="12">
                  <c:v>0</c:v>
                </c:pt>
                <c:pt idx="13">
                  <c:v>6.1257422745431001E-17</c:v>
                </c:pt>
                <c:pt idx="15">
                  <c:v>-0.43489887727019105</c:v>
                </c:pt>
                <c:pt idx="16">
                  <c:v>-0.430676558073393</c:v>
                </c:pt>
                <c:pt idx="18">
                  <c:v>-0.43489887727019105</c:v>
                </c:pt>
                <c:pt idx="19">
                  <c:v>-0.430676558073393</c:v>
                </c:pt>
                <c:pt idx="21">
                  <c:v>-0.43489887727019105</c:v>
                </c:pt>
                <c:pt idx="22">
                  <c:v>-0.430676558073393</c:v>
                </c:pt>
                <c:pt idx="24">
                  <c:v>-0.43489887727019105</c:v>
                </c:pt>
                <c:pt idx="25">
                  <c:v>-0.430676558073393</c:v>
                </c:pt>
                <c:pt idx="27">
                  <c:v>-0.43489887727019105</c:v>
                </c:pt>
                <c:pt idx="28">
                  <c:v>-0.430676558073393</c:v>
                </c:pt>
                <c:pt idx="30">
                  <c:v>-0.68929841207898512</c:v>
                </c:pt>
                <c:pt idx="31">
                  <c:v>-0.68260619448598514</c:v>
                </c:pt>
                <c:pt idx="33">
                  <c:v>-0.68929841207898512</c:v>
                </c:pt>
                <c:pt idx="34">
                  <c:v>-0.68260619448598514</c:v>
                </c:pt>
                <c:pt idx="36">
                  <c:v>-0.68929841207898512</c:v>
                </c:pt>
                <c:pt idx="37">
                  <c:v>-0.68260619448598514</c:v>
                </c:pt>
                <c:pt idx="39">
                  <c:v>-0.68929841207898512</c:v>
                </c:pt>
                <c:pt idx="40">
                  <c:v>-0.68260619448598514</c:v>
                </c:pt>
                <c:pt idx="42">
                  <c:v>-0.68929841207898512</c:v>
                </c:pt>
                <c:pt idx="43">
                  <c:v>-0.68260619448598514</c:v>
                </c:pt>
                <c:pt idx="45">
                  <c:v>-0.86979775454038211</c:v>
                </c:pt>
                <c:pt idx="46">
                  <c:v>-0.861353116146786</c:v>
                </c:pt>
                <c:pt idx="48">
                  <c:v>-0.86979775454038211</c:v>
                </c:pt>
                <c:pt idx="49">
                  <c:v>-0.861353116146786</c:v>
                </c:pt>
                <c:pt idx="51">
                  <c:v>-0.86979775454038211</c:v>
                </c:pt>
                <c:pt idx="52">
                  <c:v>-0.861353116146786</c:v>
                </c:pt>
                <c:pt idx="54">
                  <c:v>-0.86979775454038211</c:v>
                </c:pt>
                <c:pt idx="55">
                  <c:v>-0.861353116146786</c:v>
                </c:pt>
                <c:pt idx="57">
                  <c:v>-0.86979775454038211</c:v>
                </c:pt>
                <c:pt idx="58">
                  <c:v>-0.861353116146786</c:v>
                </c:pt>
                <c:pt idx="60">
                  <c:v>-1.0098039215686274</c:v>
                </c:pt>
                <c:pt idx="61">
                  <c:v>-0.99999999999999989</c:v>
                </c:pt>
                <c:pt idx="63">
                  <c:v>-1.0098039215686274</c:v>
                </c:pt>
                <c:pt idx="64">
                  <c:v>-0.99999999999999989</c:v>
                </c:pt>
                <c:pt idx="66">
                  <c:v>-1.0098039215686274</c:v>
                </c:pt>
                <c:pt idx="67">
                  <c:v>-0.99999999999999989</c:v>
                </c:pt>
                <c:pt idx="69">
                  <c:v>-1.0098039215686274</c:v>
                </c:pt>
                <c:pt idx="70">
                  <c:v>-0.99999999999999989</c:v>
                </c:pt>
                <c:pt idx="72">
                  <c:v>-1.0098039215686274</c:v>
                </c:pt>
                <c:pt idx="73">
                  <c:v>-0.99999999999999989</c:v>
                </c:pt>
                <c:pt idx="75">
                  <c:v>0</c:v>
                </c:pt>
                <c:pt idx="76">
                  <c:v>0</c:v>
                </c:pt>
                <c:pt idx="78">
                  <c:v>2.6528771435553603E-17</c:v>
                </c:pt>
                <c:pt idx="79">
                  <c:v>2.6528771435553603E-17</c:v>
                </c:pt>
                <c:pt idx="81">
                  <c:v>4.1943946211718794E-17</c:v>
                </c:pt>
                <c:pt idx="82">
                  <c:v>4.1943946211718794E-17</c:v>
                </c:pt>
                <c:pt idx="84">
                  <c:v>5.2835392964934394E-17</c:v>
                </c:pt>
                <c:pt idx="85">
                  <c:v>5.2835392964934394E-17</c:v>
                </c:pt>
                <c:pt idx="87">
                  <c:v>6.1257422745431001E-17</c:v>
                </c:pt>
                <c:pt idx="88">
                  <c:v>6.1257422745431001E-17</c:v>
                </c:pt>
                <c:pt idx="90">
                  <c:v>-0.43489887727019105</c:v>
                </c:pt>
                <c:pt idx="91">
                  <c:v>-0.43489887727019105</c:v>
                </c:pt>
                <c:pt idx="93">
                  <c:v>-0.43307031616070235</c:v>
                </c:pt>
                <c:pt idx="94">
                  <c:v>-0.43307031616070235</c:v>
                </c:pt>
                <c:pt idx="96">
                  <c:v>-0.43200778715666815</c:v>
                </c:pt>
                <c:pt idx="97">
                  <c:v>-0.43200778715666815</c:v>
                </c:pt>
                <c:pt idx="99">
                  <c:v>-0.43125706728230923</c:v>
                </c:pt>
                <c:pt idx="100">
                  <c:v>-0.43125706728230923</c:v>
                </c:pt>
                <c:pt idx="102">
                  <c:v>-0.430676558073393</c:v>
                </c:pt>
                <c:pt idx="103">
                  <c:v>-0.430676558073393</c:v>
                </c:pt>
                <c:pt idx="105">
                  <c:v>-0.68929841207898512</c:v>
                </c:pt>
                <c:pt idx="106">
                  <c:v>-0.68929841207898512</c:v>
                </c:pt>
                <c:pt idx="108">
                  <c:v>-0.68640021129016848</c:v>
                </c:pt>
                <c:pt idx="109">
                  <c:v>-0.68640021129016848</c:v>
                </c:pt>
                <c:pt idx="111">
                  <c:v>-0.68471614266284586</c:v>
                </c:pt>
                <c:pt idx="112">
                  <c:v>-0.68471614266284586</c:v>
                </c:pt>
                <c:pt idx="114">
                  <c:v>-0.68352627981344072</c:v>
                </c:pt>
                <c:pt idx="115">
                  <c:v>-0.68352627981344072</c:v>
                </c:pt>
                <c:pt idx="117">
                  <c:v>-0.68260619448598514</c:v>
                </c:pt>
                <c:pt idx="118">
                  <c:v>-0.68260619448598514</c:v>
                </c:pt>
                <c:pt idx="120">
                  <c:v>-0.86979775454038211</c:v>
                </c:pt>
                <c:pt idx="121">
                  <c:v>-0.86979775454038211</c:v>
                </c:pt>
                <c:pt idx="123">
                  <c:v>-0.8661406323214047</c:v>
                </c:pt>
                <c:pt idx="124">
                  <c:v>-0.8661406323214047</c:v>
                </c:pt>
                <c:pt idx="126">
                  <c:v>-0.86401557431333653</c:v>
                </c:pt>
                <c:pt idx="127">
                  <c:v>-0.86401557431333653</c:v>
                </c:pt>
                <c:pt idx="129">
                  <c:v>-0.86251413456461845</c:v>
                </c:pt>
                <c:pt idx="130">
                  <c:v>-0.86251413456461845</c:v>
                </c:pt>
                <c:pt idx="132">
                  <c:v>-0.861353116146786</c:v>
                </c:pt>
                <c:pt idx="133">
                  <c:v>-0.861353116146786</c:v>
                </c:pt>
                <c:pt idx="135">
                  <c:v>-1.0098039215686274</c:v>
                </c:pt>
                <c:pt idx="136">
                  <c:v>-1.0098039215686274</c:v>
                </c:pt>
                <c:pt idx="138">
                  <c:v>-1.0055581341552873</c:v>
                </c:pt>
                <c:pt idx="139">
                  <c:v>-1.0055581341552873</c:v>
                </c:pt>
                <c:pt idx="141">
                  <c:v>-1.0030910182091879</c:v>
                </c:pt>
                <c:pt idx="142">
                  <c:v>-1.0030910182091879</c:v>
                </c:pt>
                <c:pt idx="144">
                  <c:v>-1.0013479006415233</c:v>
                </c:pt>
                <c:pt idx="145">
                  <c:v>-1.0013479006415233</c:v>
                </c:pt>
                <c:pt idx="147">
                  <c:v>-0.99999999999999989</c:v>
                </c:pt>
                <c:pt idx="148">
                  <c:v>-0.99999999999999989</c:v>
                </c:pt>
                <c:pt idx="150">
                  <c:v>0</c:v>
                </c:pt>
                <c:pt idx="151">
                  <c:v>-1.0098039215686274</c:v>
                </c:pt>
                <c:pt idx="153">
                  <c:v>2.6528771435553603E-17</c:v>
                </c:pt>
                <c:pt idx="154">
                  <c:v>-1.0055581341552873</c:v>
                </c:pt>
                <c:pt idx="156">
                  <c:v>4.1943946211718794E-17</c:v>
                </c:pt>
                <c:pt idx="157">
                  <c:v>-1.0030910182091879</c:v>
                </c:pt>
                <c:pt idx="159">
                  <c:v>5.2835392964934394E-17</c:v>
                </c:pt>
                <c:pt idx="160">
                  <c:v>-1.0013479006415233</c:v>
                </c:pt>
                <c:pt idx="162">
                  <c:v>6.1257422745431001E-17</c:v>
                </c:pt>
                <c:pt idx="163">
                  <c:v>-0.99999999999999989</c:v>
                </c:pt>
                <c:pt idx="165">
                  <c:v>0</c:v>
                </c:pt>
                <c:pt idx="166">
                  <c:v>-1.0098039215686274</c:v>
                </c:pt>
                <c:pt idx="168">
                  <c:v>2.6528771435553603E-17</c:v>
                </c:pt>
                <c:pt idx="169">
                  <c:v>-1.0055581341552873</c:v>
                </c:pt>
                <c:pt idx="171">
                  <c:v>4.1943946211718794E-17</c:v>
                </c:pt>
                <c:pt idx="172">
                  <c:v>-1.0030910182091879</c:v>
                </c:pt>
                <c:pt idx="174">
                  <c:v>5.2835392964934394E-17</c:v>
                </c:pt>
                <c:pt idx="175">
                  <c:v>-1.0013479006415233</c:v>
                </c:pt>
                <c:pt idx="177">
                  <c:v>6.1257422745431001E-17</c:v>
                </c:pt>
                <c:pt idx="178">
                  <c:v>-0.99999999999999989</c:v>
                </c:pt>
                <c:pt idx="180">
                  <c:v>0</c:v>
                </c:pt>
                <c:pt idx="181">
                  <c:v>-1.0098039215686274</c:v>
                </c:pt>
                <c:pt idx="183">
                  <c:v>2.6528771435553603E-17</c:v>
                </c:pt>
                <c:pt idx="184">
                  <c:v>-1.0055581341552873</c:v>
                </c:pt>
                <c:pt idx="186">
                  <c:v>4.1943946211718794E-17</c:v>
                </c:pt>
                <c:pt idx="187">
                  <c:v>-1.0030910182091879</c:v>
                </c:pt>
                <c:pt idx="189">
                  <c:v>5.2835392964934394E-17</c:v>
                </c:pt>
                <c:pt idx="190">
                  <c:v>-1.0013479006415233</c:v>
                </c:pt>
                <c:pt idx="192">
                  <c:v>6.1257422745431001E-17</c:v>
                </c:pt>
                <c:pt idx="193">
                  <c:v>-0.99999999999999989</c:v>
                </c:pt>
                <c:pt idx="195">
                  <c:v>0</c:v>
                </c:pt>
                <c:pt idx="196">
                  <c:v>-1.0098039215686274</c:v>
                </c:pt>
                <c:pt idx="198">
                  <c:v>2.6528771435553603E-17</c:v>
                </c:pt>
                <c:pt idx="199">
                  <c:v>-1.0055581341552873</c:v>
                </c:pt>
                <c:pt idx="201">
                  <c:v>4.1943946211718794E-17</c:v>
                </c:pt>
                <c:pt idx="202">
                  <c:v>-1.0030910182091879</c:v>
                </c:pt>
                <c:pt idx="204">
                  <c:v>5.2835392964934394E-17</c:v>
                </c:pt>
                <c:pt idx="205">
                  <c:v>-1.0013479006415233</c:v>
                </c:pt>
                <c:pt idx="207">
                  <c:v>6.1257422745431001E-17</c:v>
                </c:pt>
                <c:pt idx="208">
                  <c:v>-0.99999999999999989</c:v>
                </c:pt>
                <c:pt idx="210">
                  <c:v>0</c:v>
                </c:pt>
                <c:pt idx="211">
                  <c:v>-1.0098039215686274</c:v>
                </c:pt>
                <c:pt idx="213">
                  <c:v>2.6528771435553603E-17</c:v>
                </c:pt>
                <c:pt idx="214">
                  <c:v>-1.0055581341552873</c:v>
                </c:pt>
                <c:pt idx="216">
                  <c:v>4.1943946211718794E-17</c:v>
                </c:pt>
                <c:pt idx="217">
                  <c:v>-1.0030910182091879</c:v>
                </c:pt>
                <c:pt idx="219">
                  <c:v>5.2835392964934394E-17</c:v>
                </c:pt>
                <c:pt idx="220">
                  <c:v>-1.0013479006415233</c:v>
                </c:pt>
                <c:pt idx="222">
                  <c:v>6.1257422745431001E-17</c:v>
                </c:pt>
                <c:pt idx="223">
                  <c:v>-0.99999999999999989</c:v>
                </c:pt>
                <c:pt idx="225">
                  <c:v>0</c:v>
                </c:pt>
                <c:pt idx="226">
                  <c:v>6.1257422745431001E-17</c:v>
                </c:pt>
                <c:pt idx="228">
                  <c:v>-0.43489887727019105</c:v>
                </c:pt>
                <c:pt idx="229">
                  <c:v>-0.430676558073393</c:v>
                </c:pt>
                <c:pt idx="231">
                  <c:v>-0.68929841207898512</c:v>
                </c:pt>
                <c:pt idx="232">
                  <c:v>-0.68260619448598514</c:v>
                </c:pt>
                <c:pt idx="234">
                  <c:v>-0.86979775454038211</c:v>
                </c:pt>
                <c:pt idx="235">
                  <c:v>-0.861353116146786</c:v>
                </c:pt>
                <c:pt idx="237">
                  <c:v>-1.0098039215686274</c:v>
                </c:pt>
                <c:pt idx="238">
                  <c:v>-0.99999999999999989</c:v>
                </c:pt>
                <c:pt idx="240">
                  <c:v>0</c:v>
                </c:pt>
                <c:pt idx="241">
                  <c:v>6.1257422745431001E-17</c:v>
                </c:pt>
                <c:pt idx="243">
                  <c:v>-0.43489887727019105</c:v>
                </c:pt>
                <c:pt idx="244">
                  <c:v>-0.430676558073393</c:v>
                </c:pt>
                <c:pt idx="246">
                  <c:v>-0.68929841207898512</c:v>
                </c:pt>
                <c:pt idx="247">
                  <c:v>-0.68260619448598514</c:v>
                </c:pt>
                <c:pt idx="249">
                  <c:v>-0.86979775454038211</c:v>
                </c:pt>
                <c:pt idx="250">
                  <c:v>-0.861353116146786</c:v>
                </c:pt>
                <c:pt idx="252">
                  <c:v>-1.0098039215686274</c:v>
                </c:pt>
                <c:pt idx="253">
                  <c:v>-0.99999999999999989</c:v>
                </c:pt>
                <c:pt idx="255">
                  <c:v>0</c:v>
                </c:pt>
                <c:pt idx="256">
                  <c:v>6.1257422745431001E-17</c:v>
                </c:pt>
                <c:pt idx="258">
                  <c:v>-0.43489887727019105</c:v>
                </c:pt>
                <c:pt idx="259">
                  <c:v>-0.430676558073393</c:v>
                </c:pt>
                <c:pt idx="261">
                  <c:v>-0.68929841207898512</c:v>
                </c:pt>
                <c:pt idx="262">
                  <c:v>-0.68260619448598514</c:v>
                </c:pt>
                <c:pt idx="264">
                  <c:v>-0.86979775454038211</c:v>
                </c:pt>
                <c:pt idx="265">
                  <c:v>-0.861353116146786</c:v>
                </c:pt>
                <c:pt idx="267">
                  <c:v>-1.0098039215686274</c:v>
                </c:pt>
                <c:pt idx="268">
                  <c:v>-0.99999999999999989</c:v>
                </c:pt>
                <c:pt idx="270">
                  <c:v>0</c:v>
                </c:pt>
                <c:pt idx="271">
                  <c:v>6.1257422745431001E-17</c:v>
                </c:pt>
                <c:pt idx="273">
                  <c:v>-0.43489887727019105</c:v>
                </c:pt>
                <c:pt idx="274">
                  <c:v>-0.430676558073393</c:v>
                </c:pt>
                <c:pt idx="276">
                  <c:v>-0.68929841207898512</c:v>
                </c:pt>
                <c:pt idx="277">
                  <c:v>-0.68260619448598514</c:v>
                </c:pt>
                <c:pt idx="279">
                  <c:v>-0.86979775454038211</c:v>
                </c:pt>
                <c:pt idx="280">
                  <c:v>-0.861353116146786</c:v>
                </c:pt>
                <c:pt idx="282">
                  <c:v>-1.0098039215686274</c:v>
                </c:pt>
                <c:pt idx="283">
                  <c:v>-0.99999999999999989</c:v>
                </c:pt>
                <c:pt idx="285">
                  <c:v>0</c:v>
                </c:pt>
                <c:pt idx="286">
                  <c:v>6.1257422745431001E-17</c:v>
                </c:pt>
                <c:pt idx="288">
                  <c:v>-0.43489887727019105</c:v>
                </c:pt>
                <c:pt idx="289">
                  <c:v>-0.430676558073393</c:v>
                </c:pt>
                <c:pt idx="291">
                  <c:v>-0.68929841207898512</c:v>
                </c:pt>
                <c:pt idx="292">
                  <c:v>-0.68260619448598514</c:v>
                </c:pt>
                <c:pt idx="294">
                  <c:v>-0.86979775454038211</c:v>
                </c:pt>
                <c:pt idx="295">
                  <c:v>-0.861353116146786</c:v>
                </c:pt>
                <c:pt idx="297">
                  <c:v>-1.0098039215686274</c:v>
                </c:pt>
                <c:pt idx="298">
                  <c:v>-0.99999999999999989</c:v>
                </c:pt>
                <c:pt idx="300">
                  <c:v>0</c:v>
                </c:pt>
                <c:pt idx="301">
                  <c:v>0</c:v>
                </c:pt>
                <c:pt idx="303">
                  <c:v>-0.43489887727019105</c:v>
                </c:pt>
                <c:pt idx="304">
                  <c:v>-0.43489887727019105</c:v>
                </c:pt>
                <c:pt idx="306">
                  <c:v>-0.68929841207898512</c:v>
                </c:pt>
                <c:pt idx="307">
                  <c:v>-0.68929841207898512</c:v>
                </c:pt>
                <c:pt idx="309">
                  <c:v>-0.86979775454038211</c:v>
                </c:pt>
                <c:pt idx="310">
                  <c:v>-0.86979775454038211</c:v>
                </c:pt>
                <c:pt idx="312">
                  <c:v>-1.0098039215686274</c:v>
                </c:pt>
                <c:pt idx="313">
                  <c:v>-1.0098039215686274</c:v>
                </c:pt>
                <c:pt idx="315">
                  <c:v>2.6528771435553603E-17</c:v>
                </c:pt>
                <c:pt idx="316">
                  <c:v>2.6528771435553603E-17</c:v>
                </c:pt>
                <c:pt idx="318">
                  <c:v>-0.43307031616070235</c:v>
                </c:pt>
                <c:pt idx="319">
                  <c:v>-0.43307031616070235</c:v>
                </c:pt>
                <c:pt idx="321">
                  <c:v>-0.68640021129016848</c:v>
                </c:pt>
                <c:pt idx="322">
                  <c:v>-0.68640021129016848</c:v>
                </c:pt>
                <c:pt idx="324">
                  <c:v>-0.8661406323214047</c:v>
                </c:pt>
                <c:pt idx="325">
                  <c:v>-0.8661406323214047</c:v>
                </c:pt>
                <c:pt idx="327">
                  <c:v>-1.0055581341552873</c:v>
                </c:pt>
                <c:pt idx="328">
                  <c:v>-1.0055581341552873</c:v>
                </c:pt>
                <c:pt idx="330">
                  <c:v>4.1943946211718794E-17</c:v>
                </c:pt>
                <c:pt idx="331">
                  <c:v>4.1943946211718794E-17</c:v>
                </c:pt>
                <c:pt idx="333">
                  <c:v>-0.43200778715666815</c:v>
                </c:pt>
                <c:pt idx="334">
                  <c:v>-0.43200778715666815</c:v>
                </c:pt>
                <c:pt idx="336">
                  <c:v>-0.68471614266284586</c:v>
                </c:pt>
                <c:pt idx="337">
                  <c:v>-0.68471614266284586</c:v>
                </c:pt>
                <c:pt idx="339">
                  <c:v>-0.86401557431333653</c:v>
                </c:pt>
                <c:pt idx="340">
                  <c:v>-0.86401557431333653</c:v>
                </c:pt>
                <c:pt idx="342">
                  <c:v>-1.0030910182091879</c:v>
                </c:pt>
                <c:pt idx="343">
                  <c:v>-1.0030910182091879</c:v>
                </c:pt>
                <c:pt idx="345">
                  <c:v>5.2835392964934394E-17</c:v>
                </c:pt>
                <c:pt idx="346">
                  <c:v>5.2835392964934394E-17</c:v>
                </c:pt>
                <c:pt idx="348">
                  <c:v>-0.43125706728230923</c:v>
                </c:pt>
                <c:pt idx="349">
                  <c:v>-0.43125706728230923</c:v>
                </c:pt>
                <c:pt idx="351">
                  <c:v>-0.68352627981344072</c:v>
                </c:pt>
                <c:pt idx="352">
                  <c:v>-0.68352627981344072</c:v>
                </c:pt>
                <c:pt idx="354">
                  <c:v>-0.86251413456461845</c:v>
                </c:pt>
                <c:pt idx="355">
                  <c:v>-0.86251413456461845</c:v>
                </c:pt>
                <c:pt idx="357">
                  <c:v>-1.0013479006415233</c:v>
                </c:pt>
                <c:pt idx="358">
                  <c:v>-1.0013479006415233</c:v>
                </c:pt>
                <c:pt idx="360">
                  <c:v>6.1257422745431001E-17</c:v>
                </c:pt>
                <c:pt idx="361">
                  <c:v>6.1257422745431001E-17</c:v>
                </c:pt>
                <c:pt idx="363">
                  <c:v>-0.430676558073393</c:v>
                </c:pt>
                <c:pt idx="364">
                  <c:v>-0.430676558073393</c:v>
                </c:pt>
                <c:pt idx="366">
                  <c:v>-0.68260619448598514</c:v>
                </c:pt>
                <c:pt idx="367">
                  <c:v>-0.68260619448598514</c:v>
                </c:pt>
                <c:pt idx="369">
                  <c:v>-0.861353116146786</c:v>
                </c:pt>
                <c:pt idx="370">
                  <c:v>-0.861353116146786</c:v>
                </c:pt>
                <c:pt idx="372">
                  <c:v>-0.99999999999999989</c:v>
                </c:pt>
                <c:pt idx="373">
                  <c:v>-0.99999999999999989</c:v>
                </c:pt>
                <c:pt idx="375">
                  <c:v>0</c:v>
                </c:pt>
                <c:pt idx="376">
                  <c:v>-1.0098039215686274</c:v>
                </c:pt>
                <c:pt idx="378">
                  <c:v>0</c:v>
                </c:pt>
                <c:pt idx="379">
                  <c:v>-1.0098039215686274</c:v>
                </c:pt>
                <c:pt idx="381">
                  <c:v>0</c:v>
                </c:pt>
                <c:pt idx="382">
                  <c:v>-1.0098039215686274</c:v>
                </c:pt>
                <c:pt idx="384">
                  <c:v>0</c:v>
                </c:pt>
                <c:pt idx="385">
                  <c:v>-1.0098039215686274</c:v>
                </c:pt>
                <c:pt idx="387">
                  <c:v>0</c:v>
                </c:pt>
                <c:pt idx="388">
                  <c:v>-1.0098039215686274</c:v>
                </c:pt>
                <c:pt idx="390">
                  <c:v>2.6528771435553603E-17</c:v>
                </c:pt>
                <c:pt idx="391">
                  <c:v>-1.0055581341552873</c:v>
                </c:pt>
                <c:pt idx="393">
                  <c:v>2.6528771435553603E-17</c:v>
                </c:pt>
                <c:pt idx="394">
                  <c:v>-1.0055581341552873</c:v>
                </c:pt>
                <c:pt idx="396">
                  <c:v>2.6528771435553603E-17</c:v>
                </c:pt>
                <c:pt idx="397">
                  <c:v>-1.0055581341552873</c:v>
                </c:pt>
                <c:pt idx="399">
                  <c:v>2.6528771435553603E-17</c:v>
                </c:pt>
                <c:pt idx="400">
                  <c:v>-1.0055581341552873</c:v>
                </c:pt>
                <c:pt idx="402">
                  <c:v>2.6528771435553603E-17</c:v>
                </c:pt>
                <c:pt idx="403">
                  <c:v>-1.0055581341552873</c:v>
                </c:pt>
                <c:pt idx="405">
                  <c:v>4.1943946211718794E-17</c:v>
                </c:pt>
                <c:pt idx="406">
                  <c:v>-1.0030910182091879</c:v>
                </c:pt>
                <c:pt idx="408">
                  <c:v>4.1943946211718794E-17</c:v>
                </c:pt>
                <c:pt idx="409">
                  <c:v>-1.0030910182091879</c:v>
                </c:pt>
                <c:pt idx="411">
                  <c:v>4.1943946211718794E-17</c:v>
                </c:pt>
                <c:pt idx="412">
                  <c:v>-1.0030910182091879</c:v>
                </c:pt>
                <c:pt idx="414">
                  <c:v>4.1943946211718794E-17</c:v>
                </c:pt>
                <c:pt idx="415">
                  <c:v>-1.0030910182091879</c:v>
                </c:pt>
                <c:pt idx="417">
                  <c:v>4.1943946211718794E-17</c:v>
                </c:pt>
                <c:pt idx="418">
                  <c:v>-1.0030910182091879</c:v>
                </c:pt>
                <c:pt idx="420">
                  <c:v>5.2835392964934394E-17</c:v>
                </c:pt>
                <c:pt idx="421">
                  <c:v>-1.0013479006415233</c:v>
                </c:pt>
                <c:pt idx="423">
                  <c:v>5.2835392964934394E-17</c:v>
                </c:pt>
                <c:pt idx="424">
                  <c:v>-1.0013479006415233</c:v>
                </c:pt>
                <c:pt idx="426">
                  <c:v>5.2835392964934394E-17</c:v>
                </c:pt>
                <c:pt idx="427">
                  <c:v>-1.0013479006415233</c:v>
                </c:pt>
                <c:pt idx="429">
                  <c:v>5.2835392964934394E-17</c:v>
                </c:pt>
                <c:pt idx="430">
                  <c:v>-1.0013479006415233</c:v>
                </c:pt>
                <c:pt idx="432">
                  <c:v>5.2835392964934394E-17</c:v>
                </c:pt>
                <c:pt idx="433">
                  <c:v>-1.0013479006415233</c:v>
                </c:pt>
                <c:pt idx="435">
                  <c:v>6.1257422745431001E-17</c:v>
                </c:pt>
                <c:pt idx="436">
                  <c:v>-0.99999999999999989</c:v>
                </c:pt>
                <c:pt idx="438">
                  <c:v>6.1257422745431001E-17</c:v>
                </c:pt>
                <c:pt idx="439">
                  <c:v>-0.99999999999999989</c:v>
                </c:pt>
                <c:pt idx="441">
                  <c:v>6.1257422745431001E-17</c:v>
                </c:pt>
                <c:pt idx="442">
                  <c:v>-0.99999999999999989</c:v>
                </c:pt>
                <c:pt idx="444">
                  <c:v>6.1257422745431001E-17</c:v>
                </c:pt>
                <c:pt idx="445">
                  <c:v>-0.99999999999999989</c:v>
                </c:pt>
                <c:pt idx="447">
                  <c:v>6.1257422745431001E-17</c:v>
                </c:pt>
                <c:pt idx="448">
                  <c:v>-0.99999999999999989</c:v>
                </c:pt>
                <c:pt idx="450">
                  <c:v>-0.68853371605364688</c:v>
                </c:pt>
                <c:pt idx="451">
                  <c:v>-0.68809258432148424</c:v>
                </c:pt>
                <c:pt idx="452">
                  <c:v>-0.68765201747846294</c:v>
                </c:pt>
                <c:pt idx="453">
                  <c:v>-0.68721201444022817</c:v>
                </c:pt>
                <c:pt idx="454">
                  <c:v>-0.68677257412519888</c:v>
                </c:pt>
                <c:pt idx="455">
                  <c:v>-0.68633369545455813</c:v>
                </c:pt>
                <c:pt idx="456">
                  <c:v>-0.68589537735224548</c:v>
                </c:pt>
                <c:pt idx="457">
                  <c:v>-0.68545761874494715</c:v>
                </c:pt>
                <c:pt idx="458">
                  <c:v>-0.68502041856208806</c:v>
                </c:pt>
                <c:pt idx="459">
                  <c:v>-0.68458377573582252</c:v>
                </c:pt>
                <c:pt idx="461">
                  <c:v>-0.68458377573582252</c:v>
                </c:pt>
                <c:pt idx="462">
                  <c:v>-0.66527073188831465</c:v>
                </c:pt>
                <c:pt idx="463">
                  <c:v>-0.64596844169895518</c:v>
                </c:pt>
                <c:pt idx="464">
                  <c:v>-0.62667689618865952</c:v>
                </c:pt>
                <c:pt idx="465">
                  <c:v>-0.60739608638833553</c:v>
                </c:pt>
                <c:pt idx="466">
                  <c:v>-0.58812600333887211</c:v>
                </c:pt>
                <c:pt idx="467">
                  <c:v>-0.56886663809112314</c:v>
                </c:pt>
                <c:pt idx="468">
                  <c:v>-0.54961798170589427</c:v>
                </c:pt>
                <c:pt idx="469">
                  <c:v>-0.53038002525393069</c:v>
                </c:pt>
                <c:pt idx="470">
                  <c:v>-0.51115275981590158</c:v>
                </c:pt>
                <c:pt idx="472">
                  <c:v>-0.51115275981590158</c:v>
                </c:pt>
                <c:pt idx="473">
                  <c:v>-0.51147796863665362</c:v>
                </c:pt>
                <c:pt idx="474">
                  <c:v>-0.51180359153365051</c:v>
                </c:pt>
                <c:pt idx="475">
                  <c:v>-0.51212962929823791</c:v>
                </c:pt>
                <c:pt idx="476">
                  <c:v>-0.51245608272377929</c:v>
                </c:pt>
                <c:pt idx="477">
                  <c:v>-0.51278295260566187</c:v>
                </c:pt>
                <c:pt idx="478">
                  <c:v>-0.51311023974130388</c:v>
                </c:pt>
                <c:pt idx="479">
                  <c:v>-0.51343794493016059</c:v>
                </c:pt>
                <c:pt idx="480">
                  <c:v>-0.51376606897373078</c:v>
                </c:pt>
                <c:pt idx="481">
                  <c:v>-0.51409461267556367</c:v>
                </c:pt>
                <c:pt idx="483">
                  <c:v>-0.51409461267556367</c:v>
                </c:pt>
                <c:pt idx="484">
                  <c:v>-0.53343339067164375</c:v>
                </c:pt>
                <c:pt idx="485">
                  <c:v>-0.55278298360821687</c:v>
                </c:pt>
                <c:pt idx="486">
                  <c:v>-0.57214340055997626</c:v>
                </c:pt>
                <c:pt idx="487">
                  <c:v>-0.59151465061177078</c:v>
                </c:pt>
                <c:pt idx="488">
                  <c:v>-0.61089674285861828</c:v>
                </c:pt>
                <c:pt idx="489">
                  <c:v>-0.63028968640572169</c:v>
                </c:pt>
                <c:pt idx="490">
                  <c:v>-0.64969349036848123</c:v>
                </c:pt>
                <c:pt idx="491">
                  <c:v>-0.66910816387250971</c:v>
                </c:pt>
                <c:pt idx="492">
                  <c:v>-0.68853371605364677</c:v>
                </c:pt>
              </c:numCache>
            </c:numRef>
          </c:xVal>
          <c:yVal>
            <c:numRef>
              <c:f>計算用紙2!$AG$16:$AG$508</c:f>
              <c:numCache>
                <c:formatCode>General</c:formatCode>
                <c:ptCount val="493"/>
                <c:pt idx="450">
                  <c:v>1.0086836621401087</c:v>
                </c:pt>
                <c:pt idx="451">
                  <c:v>0.94204708398266701</c:v>
                </c:pt>
                <c:pt idx="452">
                  <c:v>0.87549583697843802</c:v>
                </c:pt>
                <c:pt idx="453">
                  <c:v>0.8090297573266948</c:v>
                </c:pt>
                <c:pt idx="454">
                  <c:v>0.74264868164568354</c:v>
                </c:pt>
                <c:pt idx="455">
                  <c:v>0.67635244697128249</c:v>
                </c:pt>
                <c:pt idx="456">
                  <c:v>0.61014089075567024</c:v>
                </c:pt>
                <c:pt idx="457">
                  <c:v>0.5440138508659963</c:v>
                </c:pt>
                <c:pt idx="458">
                  <c:v>0.47797116558305847</c:v>
                </c:pt>
                <c:pt idx="459">
                  <c:v>0.41201267359998367</c:v>
                </c:pt>
                <c:pt idx="472">
                  <c:v>-1.8315258279579662E-2</c:v>
                </c:pt>
                <c:pt idx="473">
                  <c:v>4.7204396286999038E-2</c:v>
                </c:pt>
                <c:pt idx="474">
                  <c:v>0.11280747458260786</c:v>
                </c:pt>
                <c:pt idx="475">
                  <c:v>0.17849413603922351</c:v>
                </c:pt>
                <c:pt idx="476">
                  <c:v>0.24426454049533836</c:v>
                </c:pt>
                <c:pt idx="477">
                  <c:v>0.31011884819725594</c:v>
                </c:pt>
                <c:pt idx="478">
                  <c:v>0.37605721980039308</c:v>
                </c:pt>
                <c:pt idx="479">
                  <c:v>0.44207981637058602</c:v>
                </c:pt>
                <c:pt idx="480">
                  <c:v>0.50818679938540201</c:v>
                </c:pt>
                <c:pt idx="481">
                  <c:v>0.57437833073545563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3A-40C3-9645-28EBA8D4252F}"/>
            </c:ext>
          </c:extLst>
        </c:ser>
        <c:ser>
          <c:idx val="2"/>
          <c:order val="2"/>
          <c:tx>
            <c:strRef>
              <c:f>計算用紙2!$AH$15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計算用紙2!$AE$16:$AE$508</c:f>
              <c:numCache>
                <c:formatCode>General</c:formatCode>
                <c:ptCount val="493"/>
                <c:pt idx="0">
                  <c:v>0</c:v>
                </c:pt>
                <c:pt idx="1">
                  <c:v>6.1257422745431001E-17</c:v>
                </c:pt>
                <c:pt idx="3">
                  <c:v>0</c:v>
                </c:pt>
                <c:pt idx="4">
                  <c:v>6.1257422745431001E-17</c:v>
                </c:pt>
                <c:pt idx="6">
                  <c:v>0</c:v>
                </c:pt>
                <c:pt idx="7">
                  <c:v>6.1257422745431001E-17</c:v>
                </c:pt>
                <c:pt idx="9">
                  <c:v>0</c:v>
                </c:pt>
                <c:pt idx="10">
                  <c:v>6.1257422745431001E-17</c:v>
                </c:pt>
                <c:pt idx="12">
                  <c:v>0</c:v>
                </c:pt>
                <c:pt idx="13">
                  <c:v>6.1257422745431001E-17</c:v>
                </c:pt>
                <c:pt idx="15">
                  <c:v>-0.43489887727019105</c:v>
                </c:pt>
                <c:pt idx="16">
                  <c:v>-0.430676558073393</c:v>
                </c:pt>
                <c:pt idx="18">
                  <c:v>-0.43489887727019105</c:v>
                </c:pt>
                <c:pt idx="19">
                  <c:v>-0.430676558073393</c:v>
                </c:pt>
                <c:pt idx="21">
                  <c:v>-0.43489887727019105</c:v>
                </c:pt>
                <c:pt idx="22">
                  <c:v>-0.430676558073393</c:v>
                </c:pt>
                <c:pt idx="24">
                  <c:v>-0.43489887727019105</c:v>
                </c:pt>
                <c:pt idx="25">
                  <c:v>-0.430676558073393</c:v>
                </c:pt>
                <c:pt idx="27">
                  <c:v>-0.43489887727019105</c:v>
                </c:pt>
                <c:pt idx="28">
                  <c:v>-0.430676558073393</c:v>
                </c:pt>
                <c:pt idx="30">
                  <c:v>-0.68929841207898512</c:v>
                </c:pt>
                <c:pt idx="31">
                  <c:v>-0.68260619448598514</c:v>
                </c:pt>
                <c:pt idx="33">
                  <c:v>-0.68929841207898512</c:v>
                </c:pt>
                <c:pt idx="34">
                  <c:v>-0.68260619448598514</c:v>
                </c:pt>
                <c:pt idx="36">
                  <c:v>-0.68929841207898512</c:v>
                </c:pt>
                <c:pt idx="37">
                  <c:v>-0.68260619448598514</c:v>
                </c:pt>
                <c:pt idx="39">
                  <c:v>-0.68929841207898512</c:v>
                </c:pt>
                <c:pt idx="40">
                  <c:v>-0.68260619448598514</c:v>
                </c:pt>
                <c:pt idx="42">
                  <c:v>-0.68929841207898512</c:v>
                </c:pt>
                <c:pt idx="43">
                  <c:v>-0.68260619448598514</c:v>
                </c:pt>
                <c:pt idx="45">
                  <c:v>-0.86979775454038211</c:v>
                </c:pt>
                <c:pt idx="46">
                  <c:v>-0.861353116146786</c:v>
                </c:pt>
                <c:pt idx="48">
                  <c:v>-0.86979775454038211</c:v>
                </c:pt>
                <c:pt idx="49">
                  <c:v>-0.861353116146786</c:v>
                </c:pt>
                <c:pt idx="51">
                  <c:v>-0.86979775454038211</c:v>
                </c:pt>
                <c:pt idx="52">
                  <c:v>-0.861353116146786</c:v>
                </c:pt>
                <c:pt idx="54">
                  <c:v>-0.86979775454038211</c:v>
                </c:pt>
                <c:pt idx="55">
                  <c:v>-0.861353116146786</c:v>
                </c:pt>
                <c:pt idx="57">
                  <c:v>-0.86979775454038211</c:v>
                </c:pt>
                <c:pt idx="58">
                  <c:v>-0.861353116146786</c:v>
                </c:pt>
                <c:pt idx="60">
                  <c:v>-1.0098039215686274</c:v>
                </c:pt>
                <c:pt idx="61">
                  <c:v>-0.99999999999999989</c:v>
                </c:pt>
                <c:pt idx="63">
                  <c:v>-1.0098039215686274</c:v>
                </c:pt>
                <c:pt idx="64">
                  <c:v>-0.99999999999999989</c:v>
                </c:pt>
                <c:pt idx="66">
                  <c:v>-1.0098039215686274</c:v>
                </c:pt>
                <c:pt idx="67">
                  <c:v>-0.99999999999999989</c:v>
                </c:pt>
                <c:pt idx="69">
                  <c:v>-1.0098039215686274</c:v>
                </c:pt>
                <c:pt idx="70">
                  <c:v>-0.99999999999999989</c:v>
                </c:pt>
                <c:pt idx="72">
                  <c:v>-1.0098039215686274</c:v>
                </c:pt>
                <c:pt idx="73">
                  <c:v>-0.99999999999999989</c:v>
                </c:pt>
                <c:pt idx="75">
                  <c:v>0</c:v>
                </c:pt>
                <c:pt idx="76">
                  <c:v>0</c:v>
                </c:pt>
                <c:pt idx="78">
                  <c:v>2.6528771435553603E-17</c:v>
                </c:pt>
                <c:pt idx="79">
                  <c:v>2.6528771435553603E-17</c:v>
                </c:pt>
                <c:pt idx="81">
                  <c:v>4.1943946211718794E-17</c:v>
                </c:pt>
                <c:pt idx="82">
                  <c:v>4.1943946211718794E-17</c:v>
                </c:pt>
                <c:pt idx="84">
                  <c:v>5.2835392964934394E-17</c:v>
                </c:pt>
                <c:pt idx="85">
                  <c:v>5.2835392964934394E-17</c:v>
                </c:pt>
                <c:pt idx="87">
                  <c:v>6.1257422745431001E-17</c:v>
                </c:pt>
                <c:pt idx="88">
                  <c:v>6.1257422745431001E-17</c:v>
                </c:pt>
                <c:pt idx="90">
                  <c:v>-0.43489887727019105</c:v>
                </c:pt>
                <c:pt idx="91">
                  <c:v>-0.43489887727019105</c:v>
                </c:pt>
                <c:pt idx="93">
                  <c:v>-0.43307031616070235</c:v>
                </c:pt>
                <c:pt idx="94">
                  <c:v>-0.43307031616070235</c:v>
                </c:pt>
                <c:pt idx="96">
                  <c:v>-0.43200778715666815</c:v>
                </c:pt>
                <c:pt idx="97">
                  <c:v>-0.43200778715666815</c:v>
                </c:pt>
                <c:pt idx="99">
                  <c:v>-0.43125706728230923</c:v>
                </c:pt>
                <c:pt idx="100">
                  <c:v>-0.43125706728230923</c:v>
                </c:pt>
                <c:pt idx="102">
                  <c:v>-0.430676558073393</c:v>
                </c:pt>
                <c:pt idx="103">
                  <c:v>-0.430676558073393</c:v>
                </c:pt>
                <c:pt idx="105">
                  <c:v>-0.68929841207898512</c:v>
                </c:pt>
                <c:pt idx="106">
                  <c:v>-0.68929841207898512</c:v>
                </c:pt>
                <c:pt idx="108">
                  <c:v>-0.68640021129016848</c:v>
                </c:pt>
                <c:pt idx="109">
                  <c:v>-0.68640021129016848</c:v>
                </c:pt>
                <c:pt idx="111">
                  <c:v>-0.68471614266284586</c:v>
                </c:pt>
                <c:pt idx="112">
                  <c:v>-0.68471614266284586</c:v>
                </c:pt>
                <c:pt idx="114">
                  <c:v>-0.68352627981344072</c:v>
                </c:pt>
                <c:pt idx="115">
                  <c:v>-0.68352627981344072</c:v>
                </c:pt>
                <c:pt idx="117">
                  <c:v>-0.68260619448598514</c:v>
                </c:pt>
                <c:pt idx="118">
                  <c:v>-0.68260619448598514</c:v>
                </c:pt>
                <c:pt idx="120">
                  <c:v>-0.86979775454038211</c:v>
                </c:pt>
                <c:pt idx="121">
                  <c:v>-0.86979775454038211</c:v>
                </c:pt>
                <c:pt idx="123">
                  <c:v>-0.8661406323214047</c:v>
                </c:pt>
                <c:pt idx="124">
                  <c:v>-0.8661406323214047</c:v>
                </c:pt>
                <c:pt idx="126">
                  <c:v>-0.86401557431333653</c:v>
                </c:pt>
                <c:pt idx="127">
                  <c:v>-0.86401557431333653</c:v>
                </c:pt>
                <c:pt idx="129">
                  <c:v>-0.86251413456461845</c:v>
                </c:pt>
                <c:pt idx="130">
                  <c:v>-0.86251413456461845</c:v>
                </c:pt>
                <c:pt idx="132">
                  <c:v>-0.861353116146786</c:v>
                </c:pt>
                <c:pt idx="133">
                  <c:v>-0.861353116146786</c:v>
                </c:pt>
                <c:pt idx="135">
                  <c:v>-1.0098039215686274</c:v>
                </c:pt>
                <c:pt idx="136">
                  <c:v>-1.0098039215686274</c:v>
                </c:pt>
                <c:pt idx="138">
                  <c:v>-1.0055581341552873</c:v>
                </c:pt>
                <c:pt idx="139">
                  <c:v>-1.0055581341552873</c:v>
                </c:pt>
                <c:pt idx="141">
                  <c:v>-1.0030910182091879</c:v>
                </c:pt>
                <c:pt idx="142">
                  <c:v>-1.0030910182091879</c:v>
                </c:pt>
                <c:pt idx="144">
                  <c:v>-1.0013479006415233</c:v>
                </c:pt>
                <c:pt idx="145">
                  <c:v>-1.0013479006415233</c:v>
                </c:pt>
                <c:pt idx="147">
                  <c:v>-0.99999999999999989</c:v>
                </c:pt>
                <c:pt idx="148">
                  <c:v>-0.99999999999999989</c:v>
                </c:pt>
                <c:pt idx="150">
                  <c:v>0</c:v>
                </c:pt>
                <c:pt idx="151">
                  <c:v>-1.0098039215686274</c:v>
                </c:pt>
                <c:pt idx="153">
                  <c:v>2.6528771435553603E-17</c:v>
                </c:pt>
                <c:pt idx="154">
                  <c:v>-1.0055581341552873</c:v>
                </c:pt>
                <c:pt idx="156">
                  <c:v>4.1943946211718794E-17</c:v>
                </c:pt>
                <c:pt idx="157">
                  <c:v>-1.0030910182091879</c:v>
                </c:pt>
                <c:pt idx="159">
                  <c:v>5.2835392964934394E-17</c:v>
                </c:pt>
                <c:pt idx="160">
                  <c:v>-1.0013479006415233</c:v>
                </c:pt>
                <c:pt idx="162">
                  <c:v>6.1257422745431001E-17</c:v>
                </c:pt>
                <c:pt idx="163">
                  <c:v>-0.99999999999999989</c:v>
                </c:pt>
                <c:pt idx="165">
                  <c:v>0</c:v>
                </c:pt>
                <c:pt idx="166">
                  <c:v>-1.0098039215686274</c:v>
                </c:pt>
                <c:pt idx="168">
                  <c:v>2.6528771435553603E-17</c:v>
                </c:pt>
                <c:pt idx="169">
                  <c:v>-1.0055581341552873</c:v>
                </c:pt>
                <c:pt idx="171">
                  <c:v>4.1943946211718794E-17</c:v>
                </c:pt>
                <c:pt idx="172">
                  <c:v>-1.0030910182091879</c:v>
                </c:pt>
                <c:pt idx="174">
                  <c:v>5.2835392964934394E-17</c:v>
                </c:pt>
                <c:pt idx="175">
                  <c:v>-1.0013479006415233</c:v>
                </c:pt>
                <c:pt idx="177">
                  <c:v>6.1257422745431001E-17</c:v>
                </c:pt>
                <c:pt idx="178">
                  <c:v>-0.99999999999999989</c:v>
                </c:pt>
                <c:pt idx="180">
                  <c:v>0</c:v>
                </c:pt>
                <c:pt idx="181">
                  <c:v>-1.0098039215686274</c:v>
                </c:pt>
                <c:pt idx="183">
                  <c:v>2.6528771435553603E-17</c:v>
                </c:pt>
                <c:pt idx="184">
                  <c:v>-1.0055581341552873</c:v>
                </c:pt>
                <c:pt idx="186">
                  <c:v>4.1943946211718794E-17</c:v>
                </c:pt>
                <c:pt idx="187">
                  <c:v>-1.0030910182091879</c:v>
                </c:pt>
                <c:pt idx="189">
                  <c:v>5.2835392964934394E-17</c:v>
                </c:pt>
                <c:pt idx="190">
                  <c:v>-1.0013479006415233</c:v>
                </c:pt>
                <c:pt idx="192">
                  <c:v>6.1257422745431001E-17</c:v>
                </c:pt>
                <c:pt idx="193">
                  <c:v>-0.99999999999999989</c:v>
                </c:pt>
                <c:pt idx="195">
                  <c:v>0</c:v>
                </c:pt>
                <c:pt idx="196">
                  <c:v>-1.0098039215686274</c:v>
                </c:pt>
                <c:pt idx="198">
                  <c:v>2.6528771435553603E-17</c:v>
                </c:pt>
                <c:pt idx="199">
                  <c:v>-1.0055581341552873</c:v>
                </c:pt>
                <c:pt idx="201">
                  <c:v>4.1943946211718794E-17</c:v>
                </c:pt>
                <c:pt idx="202">
                  <c:v>-1.0030910182091879</c:v>
                </c:pt>
                <c:pt idx="204">
                  <c:v>5.2835392964934394E-17</c:v>
                </c:pt>
                <c:pt idx="205">
                  <c:v>-1.0013479006415233</c:v>
                </c:pt>
                <c:pt idx="207">
                  <c:v>6.1257422745431001E-17</c:v>
                </c:pt>
                <c:pt idx="208">
                  <c:v>-0.99999999999999989</c:v>
                </c:pt>
                <c:pt idx="210">
                  <c:v>0</c:v>
                </c:pt>
                <c:pt idx="211">
                  <c:v>-1.0098039215686274</c:v>
                </c:pt>
                <c:pt idx="213">
                  <c:v>2.6528771435553603E-17</c:v>
                </c:pt>
                <c:pt idx="214">
                  <c:v>-1.0055581341552873</c:v>
                </c:pt>
                <c:pt idx="216">
                  <c:v>4.1943946211718794E-17</c:v>
                </c:pt>
                <c:pt idx="217">
                  <c:v>-1.0030910182091879</c:v>
                </c:pt>
                <c:pt idx="219">
                  <c:v>5.2835392964934394E-17</c:v>
                </c:pt>
                <c:pt idx="220">
                  <c:v>-1.0013479006415233</c:v>
                </c:pt>
                <c:pt idx="222">
                  <c:v>6.1257422745431001E-17</c:v>
                </c:pt>
                <c:pt idx="223">
                  <c:v>-0.99999999999999989</c:v>
                </c:pt>
                <c:pt idx="225">
                  <c:v>0</c:v>
                </c:pt>
                <c:pt idx="226">
                  <c:v>6.1257422745431001E-17</c:v>
                </c:pt>
                <c:pt idx="228">
                  <c:v>-0.43489887727019105</c:v>
                </c:pt>
                <c:pt idx="229">
                  <c:v>-0.430676558073393</c:v>
                </c:pt>
                <c:pt idx="231">
                  <c:v>-0.68929841207898512</c:v>
                </c:pt>
                <c:pt idx="232">
                  <c:v>-0.68260619448598514</c:v>
                </c:pt>
                <c:pt idx="234">
                  <c:v>-0.86979775454038211</c:v>
                </c:pt>
                <c:pt idx="235">
                  <c:v>-0.861353116146786</c:v>
                </c:pt>
                <c:pt idx="237">
                  <c:v>-1.0098039215686274</c:v>
                </c:pt>
                <c:pt idx="238">
                  <c:v>-0.99999999999999989</c:v>
                </c:pt>
                <c:pt idx="240">
                  <c:v>0</c:v>
                </c:pt>
                <c:pt idx="241">
                  <c:v>6.1257422745431001E-17</c:v>
                </c:pt>
                <c:pt idx="243">
                  <c:v>-0.43489887727019105</c:v>
                </c:pt>
                <c:pt idx="244">
                  <c:v>-0.430676558073393</c:v>
                </c:pt>
                <c:pt idx="246">
                  <c:v>-0.68929841207898512</c:v>
                </c:pt>
                <c:pt idx="247">
                  <c:v>-0.68260619448598514</c:v>
                </c:pt>
                <c:pt idx="249">
                  <c:v>-0.86979775454038211</c:v>
                </c:pt>
                <c:pt idx="250">
                  <c:v>-0.861353116146786</c:v>
                </c:pt>
                <c:pt idx="252">
                  <c:v>-1.0098039215686274</c:v>
                </c:pt>
                <c:pt idx="253">
                  <c:v>-0.99999999999999989</c:v>
                </c:pt>
                <c:pt idx="255">
                  <c:v>0</c:v>
                </c:pt>
                <c:pt idx="256">
                  <c:v>6.1257422745431001E-17</c:v>
                </c:pt>
                <c:pt idx="258">
                  <c:v>-0.43489887727019105</c:v>
                </c:pt>
                <c:pt idx="259">
                  <c:v>-0.430676558073393</c:v>
                </c:pt>
                <c:pt idx="261">
                  <c:v>-0.68929841207898512</c:v>
                </c:pt>
                <c:pt idx="262">
                  <c:v>-0.68260619448598514</c:v>
                </c:pt>
                <c:pt idx="264">
                  <c:v>-0.86979775454038211</c:v>
                </c:pt>
                <c:pt idx="265">
                  <c:v>-0.861353116146786</c:v>
                </c:pt>
                <c:pt idx="267">
                  <c:v>-1.0098039215686274</c:v>
                </c:pt>
                <c:pt idx="268">
                  <c:v>-0.99999999999999989</c:v>
                </c:pt>
                <c:pt idx="270">
                  <c:v>0</c:v>
                </c:pt>
                <c:pt idx="271">
                  <c:v>6.1257422745431001E-17</c:v>
                </c:pt>
                <c:pt idx="273">
                  <c:v>-0.43489887727019105</c:v>
                </c:pt>
                <c:pt idx="274">
                  <c:v>-0.430676558073393</c:v>
                </c:pt>
                <c:pt idx="276">
                  <c:v>-0.68929841207898512</c:v>
                </c:pt>
                <c:pt idx="277">
                  <c:v>-0.68260619448598514</c:v>
                </c:pt>
                <c:pt idx="279">
                  <c:v>-0.86979775454038211</c:v>
                </c:pt>
                <c:pt idx="280">
                  <c:v>-0.861353116146786</c:v>
                </c:pt>
                <c:pt idx="282">
                  <c:v>-1.0098039215686274</c:v>
                </c:pt>
                <c:pt idx="283">
                  <c:v>-0.99999999999999989</c:v>
                </c:pt>
                <c:pt idx="285">
                  <c:v>0</c:v>
                </c:pt>
                <c:pt idx="286">
                  <c:v>6.1257422745431001E-17</c:v>
                </c:pt>
                <c:pt idx="288">
                  <c:v>-0.43489887727019105</c:v>
                </c:pt>
                <c:pt idx="289">
                  <c:v>-0.430676558073393</c:v>
                </c:pt>
                <c:pt idx="291">
                  <c:v>-0.68929841207898512</c:v>
                </c:pt>
                <c:pt idx="292">
                  <c:v>-0.68260619448598514</c:v>
                </c:pt>
                <c:pt idx="294">
                  <c:v>-0.86979775454038211</c:v>
                </c:pt>
                <c:pt idx="295">
                  <c:v>-0.861353116146786</c:v>
                </c:pt>
                <c:pt idx="297">
                  <c:v>-1.0098039215686274</c:v>
                </c:pt>
                <c:pt idx="298">
                  <c:v>-0.99999999999999989</c:v>
                </c:pt>
                <c:pt idx="300">
                  <c:v>0</c:v>
                </c:pt>
                <c:pt idx="301">
                  <c:v>0</c:v>
                </c:pt>
                <c:pt idx="303">
                  <c:v>-0.43489887727019105</c:v>
                </c:pt>
                <c:pt idx="304">
                  <c:v>-0.43489887727019105</c:v>
                </c:pt>
                <c:pt idx="306">
                  <c:v>-0.68929841207898512</c:v>
                </c:pt>
                <c:pt idx="307">
                  <c:v>-0.68929841207898512</c:v>
                </c:pt>
                <c:pt idx="309">
                  <c:v>-0.86979775454038211</c:v>
                </c:pt>
                <c:pt idx="310">
                  <c:v>-0.86979775454038211</c:v>
                </c:pt>
                <c:pt idx="312">
                  <c:v>-1.0098039215686274</c:v>
                </c:pt>
                <c:pt idx="313">
                  <c:v>-1.0098039215686274</c:v>
                </c:pt>
                <c:pt idx="315">
                  <c:v>2.6528771435553603E-17</c:v>
                </c:pt>
                <c:pt idx="316">
                  <c:v>2.6528771435553603E-17</c:v>
                </c:pt>
                <c:pt idx="318">
                  <c:v>-0.43307031616070235</c:v>
                </c:pt>
                <c:pt idx="319">
                  <c:v>-0.43307031616070235</c:v>
                </c:pt>
                <c:pt idx="321">
                  <c:v>-0.68640021129016848</c:v>
                </c:pt>
                <c:pt idx="322">
                  <c:v>-0.68640021129016848</c:v>
                </c:pt>
                <c:pt idx="324">
                  <c:v>-0.8661406323214047</c:v>
                </c:pt>
                <c:pt idx="325">
                  <c:v>-0.8661406323214047</c:v>
                </c:pt>
                <c:pt idx="327">
                  <c:v>-1.0055581341552873</c:v>
                </c:pt>
                <c:pt idx="328">
                  <c:v>-1.0055581341552873</c:v>
                </c:pt>
                <c:pt idx="330">
                  <c:v>4.1943946211718794E-17</c:v>
                </c:pt>
                <c:pt idx="331">
                  <c:v>4.1943946211718794E-17</c:v>
                </c:pt>
                <c:pt idx="333">
                  <c:v>-0.43200778715666815</c:v>
                </c:pt>
                <c:pt idx="334">
                  <c:v>-0.43200778715666815</c:v>
                </c:pt>
                <c:pt idx="336">
                  <c:v>-0.68471614266284586</c:v>
                </c:pt>
                <c:pt idx="337">
                  <c:v>-0.68471614266284586</c:v>
                </c:pt>
                <c:pt idx="339">
                  <c:v>-0.86401557431333653</c:v>
                </c:pt>
                <c:pt idx="340">
                  <c:v>-0.86401557431333653</c:v>
                </c:pt>
                <c:pt idx="342">
                  <c:v>-1.0030910182091879</c:v>
                </c:pt>
                <c:pt idx="343">
                  <c:v>-1.0030910182091879</c:v>
                </c:pt>
                <c:pt idx="345">
                  <c:v>5.2835392964934394E-17</c:v>
                </c:pt>
                <c:pt idx="346">
                  <c:v>5.2835392964934394E-17</c:v>
                </c:pt>
                <c:pt idx="348">
                  <c:v>-0.43125706728230923</c:v>
                </c:pt>
                <c:pt idx="349">
                  <c:v>-0.43125706728230923</c:v>
                </c:pt>
                <c:pt idx="351">
                  <c:v>-0.68352627981344072</c:v>
                </c:pt>
                <c:pt idx="352">
                  <c:v>-0.68352627981344072</c:v>
                </c:pt>
                <c:pt idx="354">
                  <c:v>-0.86251413456461845</c:v>
                </c:pt>
                <c:pt idx="355">
                  <c:v>-0.86251413456461845</c:v>
                </c:pt>
                <c:pt idx="357">
                  <c:v>-1.0013479006415233</c:v>
                </c:pt>
                <c:pt idx="358">
                  <c:v>-1.0013479006415233</c:v>
                </c:pt>
                <c:pt idx="360">
                  <c:v>6.1257422745431001E-17</c:v>
                </c:pt>
                <c:pt idx="361">
                  <c:v>6.1257422745431001E-17</c:v>
                </c:pt>
                <c:pt idx="363">
                  <c:v>-0.430676558073393</c:v>
                </c:pt>
                <c:pt idx="364">
                  <c:v>-0.430676558073393</c:v>
                </c:pt>
                <c:pt idx="366">
                  <c:v>-0.68260619448598514</c:v>
                </c:pt>
                <c:pt idx="367">
                  <c:v>-0.68260619448598514</c:v>
                </c:pt>
                <c:pt idx="369">
                  <c:v>-0.861353116146786</c:v>
                </c:pt>
                <c:pt idx="370">
                  <c:v>-0.861353116146786</c:v>
                </c:pt>
                <c:pt idx="372">
                  <c:v>-0.99999999999999989</c:v>
                </c:pt>
                <c:pt idx="373">
                  <c:v>-0.99999999999999989</c:v>
                </c:pt>
                <c:pt idx="375">
                  <c:v>0</c:v>
                </c:pt>
                <c:pt idx="376">
                  <c:v>-1.0098039215686274</c:v>
                </c:pt>
                <c:pt idx="378">
                  <c:v>0</c:v>
                </c:pt>
                <c:pt idx="379">
                  <c:v>-1.0098039215686274</c:v>
                </c:pt>
                <c:pt idx="381">
                  <c:v>0</c:v>
                </c:pt>
                <c:pt idx="382">
                  <c:v>-1.0098039215686274</c:v>
                </c:pt>
                <c:pt idx="384">
                  <c:v>0</c:v>
                </c:pt>
                <c:pt idx="385">
                  <c:v>-1.0098039215686274</c:v>
                </c:pt>
                <c:pt idx="387">
                  <c:v>0</c:v>
                </c:pt>
                <c:pt idx="388">
                  <c:v>-1.0098039215686274</c:v>
                </c:pt>
                <c:pt idx="390">
                  <c:v>2.6528771435553603E-17</c:v>
                </c:pt>
                <c:pt idx="391">
                  <c:v>-1.0055581341552873</c:v>
                </c:pt>
                <c:pt idx="393">
                  <c:v>2.6528771435553603E-17</c:v>
                </c:pt>
                <c:pt idx="394">
                  <c:v>-1.0055581341552873</c:v>
                </c:pt>
                <c:pt idx="396">
                  <c:v>2.6528771435553603E-17</c:v>
                </c:pt>
                <c:pt idx="397">
                  <c:v>-1.0055581341552873</c:v>
                </c:pt>
                <c:pt idx="399">
                  <c:v>2.6528771435553603E-17</c:v>
                </c:pt>
                <c:pt idx="400">
                  <c:v>-1.0055581341552873</c:v>
                </c:pt>
                <c:pt idx="402">
                  <c:v>2.6528771435553603E-17</c:v>
                </c:pt>
                <c:pt idx="403">
                  <c:v>-1.0055581341552873</c:v>
                </c:pt>
                <c:pt idx="405">
                  <c:v>4.1943946211718794E-17</c:v>
                </c:pt>
                <c:pt idx="406">
                  <c:v>-1.0030910182091879</c:v>
                </c:pt>
                <c:pt idx="408">
                  <c:v>4.1943946211718794E-17</c:v>
                </c:pt>
                <c:pt idx="409">
                  <c:v>-1.0030910182091879</c:v>
                </c:pt>
                <c:pt idx="411">
                  <c:v>4.1943946211718794E-17</c:v>
                </c:pt>
                <c:pt idx="412">
                  <c:v>-1.0030910182091879</c:v>
                </c:pt>
                <c:pt idx="414">
                  <c:v>4.1943946211718794E-17</c:v>
                </c:pt>
                <c:pt idx="415">
                  <c:v>-1.0030910182091879</c:v>
                </c:pt>
                <c:pt idx="417">
                  <c:v>4.1943946211718794E-17</c:v>
                </c:pt>
                <c:pt idx="418">
                  <c:v>-1.0030910182091879</c:v>
                </c:pt>
                <c:pt idx="420">
                  <c:v>5.2835392964934394E-17</c:v>
                </c:pt>
                <c:pt idx="421">
                  <c:v>-1.0013479006415233</c:v>
                </c:pt>
                <c:pt idx="423">
                  <c:v>5.2835392964934394E-17</c:v>
                </c:pt>
                <c:pt idx="424">
                  <c:v>-1.0013479006415233</c:v>
                </c:pt>
                <c:pt idx="426">
                  <c:v>5.2835392964934394E-17</c:v>
                </c:pt>
                <c:pt idx="427">
                  <c:v>-1.0013479006415233</c:v>
                </c:pt>
                <c:pt idx="429">
                  <c:v>5.2835392964934394E-17</c:v>
                </c:pt>
                <c:pt idx="430">
                  <c:v>-1.0013479006415233</c:v>
                </c:pt>
                <c:pt idx="432">
                  <c:v>5.2835392964934394E-17</c:v>
                </c:pt>
                <c:pt idx="433">
                  <c:v>-1.0013479006415233</c:v>
                </c:pt>
                <c:pt idx="435">
                  <c:v>6.1257422745431001E-17</c:v>
                </c:pt>
                <c:pt idx="436">
                  <c:v>-0.99999999999999989</c:v>
                </c:pt>
                <c:pt idx="438">
                  <c:v>6.1257422745431001E-17</c:v>
                </c:pt>
                <c:pt idx="439">
                  <c:v>-0.99999999999999989</c:v>
                </c:pt>
                <c:pt idx="441">
                  <c:v>6.1257422745431001E-17</c:v>
                </c:pt>
                <c:pt idx="442">
                  <c:v>-0.99999999999999989</c:v>
                </c:pt>
                <c:pt idx="444">
                  <c:v>6.1257422745431001E-17</c:v>
                </c:pt>
                <c:pt idx="445">
                  <c:v>-0.99999999999999989</c:v>
                </c:pt>
                <c:pt idx="447">
                  <c:v>6.1257422745431001E-17</c:v>
                </c:pt>
                <c:pt idx="448">
                  <c:v>-0.99999999999999989</c:v>
                </c:pt>
                <c:pt idx="450">
                  <c:v>-0.68853371605364688</c:v>
                </c:pt>
                <c:pt idx="451">
                  <c:v>-0.68809258432148424</c:v>
                </c:pt>
                <c:pt idx="452">
                  <c:v>-0.68765201747846294</c:v>
                </c:pt>
                <c:pt idx="453">
                  <c:v>-0.68721201444022817</c:v>
                </c:pt>
                <c:pt idx="454">
                  <c:v>-0.68677257412519888</c:v>
                </c:pt>
                <c:pt idx="455">
                  <c:v>-0.68633369545455813</c:v>
                </c:pt>
                <c:pt idx="456">
                  <c:v>-0.68589537735224548</c:v>
                </c:pt>
                <c:pt idx="457">
                  <c:v>-0.68545761874494715</c:v>
                </c:pt>
                <c:pt idx="458">
                  <c:v>-0.68502041856208806</c:v>
                </c:pt>
                <c:pt idx="459">
                  <c:v>-0.68458377573582252</c:v>
                </c:pt>
                <c:pt idx="461">
                  <c:v>-0.68458377573582252</c:v>
                </c:pt>
                <c:pt idx="462">
                  <c:v>-0.66527073188831465</c:v>
                </c:pt>
                <c:pt idx="463">
                  <c:v>-0.64596844169895518</c:v>
                </c:pt>
                <c:pt idx="464">
                  <c:v>-0.62667689618865952</c:v>
                </c:pt>
                <c:pt idx="465">
                  <c:v>-0.60739608638833553</c:v>
                </c:pt>
                <c:pt idx="466">
                  <c:v>-0.58812600333887211</c:v>
                </c:pt>
                <c:pt idx="467">
                  <c:v>-0.56886663809112314</c:v>
                </c:pt>
                <c:pt idx="468">
                  <c:v>-0.54961798170589427</c:v>
                </c:pt>
                <c:pt idx="469">
                  <c:v>-0.53038002525393069</c:v>
                </c:pt>
                <c:pt idx="470">
                  <c:v>-0.51115275981590158</c:v>
                </c:pt>
                <c:pt idx="472">
                  <c:v>-0.51115275981590158</c:v>
                </c:pt>
                <c:pt idx="473">
                  <c:v>-0.51147796863665362</c:v>
                </c:pt>
                <c:pt idx="474">
                  <c:v>-0.51180359153365051</c:v>
                </c:pt>
                <c:pt idx="475">
                  <c:v>-0.51212962929823791</c:v>
                </c:pt>
                <c:pt idx="476">
                  <c:v>-0.51245608272377929</c:v>
                </c:pt>
                <c:pt idx="477">
                  <c:v>-0.51278295260566187</c:v>
                </c:pt>
                <c:pt idx="478">
                  <c:v>-0.51311023974130388</c:v>
                </c:pt>
                <c:pt idx="479">
                  <c:v>-0.51343794493016059</c:v>
                </c:pt>
                <c:pt idx="480">
                  <c:v>-0.51376606897373078</c:v>
                </c:pt>
                <c:pt idx="481">
                  <c:v>-0.51409461267556367</c:v>
                </c:pt>
                <c:pt idx="483">
                  <c:v>-0.51409461267556367</c:v>
                </c:pt>
                <c:pt idx="484">
                  <c:v>-0.53343339067164375</c:v>
                </c:pt>
                <c:pt idx="485">
                  <c:v>-0.55278298360821687</c:v>
                </c:pt>
                <c:pt idx="486">
                  <c:v>-0.57214340055997626</c:v>
                </c:pt>
                <c:pt idx="487">
                  <c:v>-0.59151465061177078</c:v>
                </c:pt>
                <c:pt idx="488">
                  <c:v>-0.61089674285861828</c:v>
                </c:pt>
                <c:pt idx="489">
                  <c:v>-0.63028968640572169</c:v>
                </c:pt>
                <c:pt idx="490">
                  <c:v>-0.64969349036848123</c:v>
                </c:pt>
                <c:pt idx="491">
                  <c:v>-0.66910816387250971</c:v>
                </c:pt>
                <c:pt idx="492">
                  <c:v>-0.68853371605364677</c:v>
                </c:pt>
              </c:numCache>
            </c:numRef>
          </c:xVal>
          <c:yVal>
            <c:numRef>
              <c:f>計算用紙2!$AH$16:$AH$508</c:f>
              <c:numCache>
                <c:formatCode>General</c:formatCode>
                <c:ptCount val="493"/>
                <c:pt idx="461">
                  <c:v>0.41201267359998367</c:v>
                </c:pt>
                <c:pt idx="462">
                  <c:v>0.3640919359331129</c:v>
                </c:pt>
                <c:pt idx="463">
                  <c:v>0.31619788091840068</c:v>
                </c:pt>
                <c:pt idx="464">
                  <c:v>0.26833048627637651</c:v>
                </c:pt>
                <c:pt idx="465">
                  <c:v>0.22048972975236683</c:v>
                </c:pt>
                <c:pt idx="466">
                  <c:v>0.17267558911646116</c:v>
                </c:pt>
                <c:pt idx="467">
                  <c:v>0.12488804216347678</c:v>
                </c:pt>
                <c:pt idx="468">
                  <c:v>7.7127066712923756E-2</c:v>
                </c:pt>
                <c:pt idx="469">
                  <c:v>2.9392640608973182E-2</c:v>
                </c:pt>
                <c:pt idx="470">
                  <c:v>-1.8315258279579662E-2</c:v>
                </c:pt>
                <c:pt idx="483">
                  <c:v>0.57437833073545563</c:v>
                </c:pt>
                <c:pt idx="484">
                  <c:v>0.62252656254758876</c:v>
                </c:pt>
                <c:pt idx="485">
                  <c:v>0.67070172058339528</c:v>
                </c:pt>
                <c:pt idx="486">
                  <c:v>0.71890382743636239</c:v>
                </c:pt>
                <c:pt idx="487">
                  <c:v>0.76713290572526149</c:v>
                </c:pt>
                <c:pt idx="488">
                  <c:v>0.81538897809418398</c:v>
                </c:pt>
                <c:pt idx="489">
                  <c:v>0.8636720672125765</c:v>
                </c:pt>
                <c:pt idx="490">
                  <c:v>0.91198219577527539</c:v>
                </c:pt>
                <c:pt idx="491">
                  <c:v>0.96031938650254434</c:v>
                </c:pt>
                <c:pt idx="492">
                  <c:v>1.0086836621401087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3A-40C3-9645-28EBA8D4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9681648"/>
        <c:axId val="489681976"/>
      </c:scatterChart>
      <c:valAx>
        <c:axId val="489681648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681976"/>
        <c:crosses val="autoZero"/>
        <c:crossBetween val="midCat"/>
      </c:valAx>
      <c:valAx>
        <c:axId val="489681976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681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4</xdr:row>
      <xdr:rowOff>0</xdr:rowOff>
    </xdr:from>
    <xdr:to>
      <xdr:col>13</xdr:col>
      <xdr:colOff>152399</xdr:colOff>
      <xdr:row>14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E0F6455-F7F4-4122-8A7F-7FF573919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152400</xdr:colOff>
      <xdr:row>9</xdr:row>
      <xdr:rowOff>104775</xdr:rowOff>
    </xdr:from>
    <xdr:ext cx="838200" cy="328423"/>
    <xdr:sp macro="" textlink="#REF!">
      <xdr:nvSpPr>
        <xdr:cNvPr id="3" name="テキスト ボックス 2">
          <a:extLst>
            <a:ext uri="{FF2B5EF4-FFF2-40B4-BE49-F238E27FC236}">
              <a16:creationId xmlns:a16="http://schemas.microsoft.com/office/drawing/2014/main" id="{F84D86F8-6889-4ECA-BFD2-F41EF2B8BC81}"/>
            </a:ext>
          </a:extLst>
        </xdr:cNvPr>
        <xdr:cNvSpPr txBox="1"/>
      </xdr:nvSpPr>
      <xdr:spPr>
        <a:xfrm>
          <a:off x="6324600" y="2247900"/>
          <a:ext cx="83820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DC626F7-DB37-4449-84E6-DB00A3421CB9}" type="TxLink">
            <a:rPr kumimoji="1" lang="en-US" altLang="en-US" sz="1100" b="1" i="0" u="none" strike="noStrike">
              <a:solidFill>
                <a:srgbClr val="7030A0"/>
              </a:solidFill>
              <a:latin typeface="游ゴシック"/>
              <a:ea typeface="游ゴシック"/>
            </a:rPr>
            <a:pPr/>
            <a:t>p-V図</a:t>
          </a:fld>
          <a:endParaRPr kumimoji="1" lang="ja-JP" altLang="en-US" sz="1100" b="1">
            <a:solidFill>
              <a:srgbClr val="7030A0"/>
            </a:solidFill>
          </a:endParaRPr>
        </a:p>
      </xdr:txBody>
    </xdr:sp>
    <xdr:clientData/>
  </xdr:oneCellAnchor>
  <xdr:oneCellAnchor>
    <xdr:from>
      <xdr:col>8</xdr:col>
      <xdr:colOff>313958</xdr:colOff>
      <xdr:row>10</xdr:row>
      <xdr:rowOff>200025</xdr:rowOff>
    </xdr:from>
    <xdr:ext cx="1686291" cy="328423"/>
    <xdr:sp macro="" textlink="#REF!">
      <xdr:nvSpPr>
        <xdr:cNvPr id="4" name="テキスト ボックス 3">
          <a:extLst>
            <a:ext uri="{FF2B5EF4-FFF2-40B4-BE49-F238E27FC236}">
              <a16:creationId xmlns:a16="http://schemas.microsoft.com/office/drawing/2014/main" id="{E102B192-0AA4-4950-B287-303ACA3135D8}"/>
            </a:ext>
          </a:extLst>
        </xdr:cNvPr>
        <xdr:cNvSpPr txBox="1"/>
      </xdr:nvSpPr>
      <xdr:spPr>
        <a:xfrm>
          <a:off x="5800358" y="2581275"/>
          <a:ext cx="168629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16CFEA30-AF00-40B4-A976-05BBAA86AF24}" type="TxLink">
            <a:rPr kumimoji="1" lang="ja-JP" altLang="en-US" sz="1100" b="1" i="0" u="none" strike="noStrike">
              <a:solidFill>
                <a:srgbClr val="FF0000"/>
              </a:solidFill>
              <a:latin typeface="游ゴシック"/>
              <a:ea typeface="游ゴシック"/>
            </a:rPr>
            <a:pPr algn="ctr"/>
            <a:t>3D(遠近法)</a:t>
          </a:fld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590549</xdr:colOff>
      <xdr:row>4</xdr:row>
      <xdr:rowOff>123825</xdr:rowOff>
    </xdr:from>
    <xdr:ext cx="2009775" cy="328423"/>
    <xdr:sp macro="" textlink="#REF!">
      <xdr:nvSpPr>
        <xdr:cNvPr id="5" name="テキスト ボックス 4">
          <a:extLst>
            <a:ext uri="{FF2B5EF4-FFF2-40B4-BE49-F238E27FC236}">
              <a16:creationId xmlns:a16="http://schemas.microsoft.com/office/drawing/2014/main" id="{6787DB5D-213E-4C0D-A890-1FCBB8E85658}"/>
            </a:ext>
          </a:extLst>
        </xdr:cNvPr>
        <xdr:cNvSpPr txBox="1"/>
      </xdr:nvSpPr>
      <xdr:spPr>
        <a:xfrm>
          <a:off x="7448549" y="1076325"/>
          <a:ext cx="200977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7CBFC83B-4B98-4570-BE6F-82210641C54A}" type="TxLink">
            <a:rPr kumimoji="1" lang="en-US" altLang="en-US" sz="1100" b="1" i="0" u="none" strike="noStrike">
              <a:solidFill>
                <a:srgbClr val="00206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 b="1">
            <a:solidFill>
              <a:srgbClr val="002060"/>
            </a:solidFill>
          </a:endParaRPr>
        </a:p>
      </xdr:txBody>
    </xdr:sp>
    <xdr:clientData/>
  </xdr:oneCellAnchor>
  <xdr:oneCellAnchor>
    <xdr:from>
      <xdr:col>10</xdr:col>
      <xdr:colOff>428624</xdr:colOff>
      <xdr:row>9</xdr:row>
      <xdr:rowOff>0</xdr:rowOff>
    </xdr:from>
    <xdr:ext cx="1781176" cy="328423"/>
    <xdr:sp macro="" textlink="#REF!">
      <xdr:nvSpPr>
        <xdr:cNvPr id="6" name="テキスト ボックス 5">
          <a:extLst>
            <a:ext uri="{FF2B5EF4-FFF2-40B4-BE49-F238E27FC236}">
              <a16:creationId xmlns:a16="http://schemas.microsoft.com/office/drawing/2014/main" id="{C49144B1-3EF5-49D3-96C5-422A47B1D235}"/>
            </a:ext>
          </a:extLst>
        </xdr:cNvPr>
        <xdr:cNvSpPr txBox="1"/>
      </xdr:nvSpPr>
      <xdr:spPr>
        <a:xfrm>
          <a:off x="7286624" y="2143125"/>
          <a:ext cx="178117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92D3AE19-68C7-419E-8648-115F7C81714F}" type="TxLink">
            <a:rPr kumimoji="1" lang="en-US" altLang="en-US" sz="1100" b="1" i="0" u="none" strike="noStrike">
              <a:solidFill>
                <a:srgbClr val="00B05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 b="1">
            <a:solidFill>
              <a:srgbClr val="00B050"/>
            </a:solidFill>
          </a:endParaRPr>
        </a:p>
      </xdr:txBody>
    </xdr:sp>
    <xdr:clientData/>
  </xdr:oneCellAnchor>
  <xdr:oneCellAnchor>
    <xdr:from>
      <xdr:col>8</xdr:col>
      <xdr:colOff>200024</xdr:colOff>
      <xdr:row>9</xdr:row>
      <xdr:rowOff>19050</xdr:rowOff>
    </xdr:from>
    <xdr:ext cx="1971676" cy="328423"/>
    <xdr:sp macro="" textlink="#REF!">
      <xdr:nvSpPr>
        <xdr:cNvPr id="7" name="テキスト ボックス 6">
          <a:extLst>
            <a:ext uri="{FF2B5EF4-FFF2-40B4-BE49-F238E27FC236}">
              <a16:creationId xmlns:a16="http://schemas.microsoft.com/office/drawing/2014/main" id="{CF313343-AAA9-4229-803A-34211D48FFC2}"/>
            </a:ext>
          </a:extLst>
        </xdr:cNvPr>
        <xdr:cNvSpPr txBox="1"/>
      </xdr:nvSpPr>
      <xdr:spPr>
        <a:xfrm>
          <a:off x="5686424" y="2162175"/>
          <a:ext cx="197167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AB5A8566-83D8-4CC3-90C7-6ADB8928DB85}" type="TxLink">
            <a:rPr kumimoji="1" lang="en-US" altLang="en-US" sz="1100" b="1" i="0" u="none" strike="noStrike">
              <a:solidFill>
                <a:schemeClr val="accent5"/>
              </a:solidFill>
              <a:latin typeface="游ゴシック"/>
              <a:ea typeface="游ゴシック"/>
            </a:rPr>
            <a:pPr/>
            <a:t>T←――――――――――</a:t>
          </a:fld>
          <a:endParaRPr kumimoji="1" lang="ja-JP" altLang="en-US" sz="1100" b="1">
            <a:solidFill>
              <a:schemeClr val="accent5"/>
            </a:solidFill>
          </a:endParaRPr>
        </a:p>
      </xdr:txBody>
    </xdr:sp>
    <xdr:clientData/>
  </xdr:oneCellAnchor>
  <xdr:oneCellAnchor>
    <xdr:from>
      <xdr:col>10</xdr:col>
      <xdr:colOff>303206</xdr:colOff>
      <xdr:row>5</xdr:row>
      <xdr:rowOff>161925</xdr:rowOff>
    </xdr:from>
    <xdr:ext cx="420693" cy="1981200"/>
    <xdr:sp macro="" textlink="#REF!">
      <xdr:nvSpPr>
        <xdr:cNvPr id="9" name="テキスト ボックス 8">
          <a:extLst>
            <a:ext uri="{FF2B5EF4-FFF2-40B4-BE49-F238E27FC236}">
              <a16:creationId xmlns:a16="http://schemas.microsoft.com/office/drawing/2014/main" id="{8D544473-0F77-4512-8142-0F45651D4CEE}"/>
            </a:ext>
          </a:extLst>
        </xdr:cNvPr>
        <xdr:cNvSpPr txBox="1"/>
      </xdr:nvSpPr>
      <xdr:spPr>
        <a:xfrm>
          <a:off x="7129456" y="1352550"/>
          <a:ext cx="420693" cy="198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spAutoFit/>
        </a:bodyPr>
        <a:lstStyle/>
        <a:p>
          <a:fld id="{54A871E4-E8C7-444B-A28F-2F2153C77393}" type="TxLink">
            <a:rPr kumimoji="1" lang="en-US" altLang="en-US" sz="1100" b="1" i="0" u="none" strike="noStrike">
              <a:solidFill>
                <a:srgbClr val="FF0000"/>
              </a:solidFill>
              <a:latin typeface="游ゴシック"/>
              <a:ea typeface="游ゴシック"/>
            </a:rPr>
            <a:pPr/>
            <a:t>p←―――――</a:t>
          </a:fld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303207</xdr:colOff>
      <xdr:row>9</xdr:row>
      <xdr:rowOff>95250</xdr:rowOff>
    </xdr:from>
    <xdr:ext cx="420693" cy="2076450"/>
    <xdr:sp macro="" textlink="#REF!">
      <xdr:nvSpPr>
        <xdr:cNvPr id="10" name="テキスト ボックス 9">
          <a:extLst>
            <a:ext uri="{FF2B5EF4-FFF2-40B4-BE49-F238E27FC236}">
              <a16:creationId xmlns:a16="http://schemas.microsoft.com/office/drawing/2014/main" id="{58AC33CE-4680-48F4-B61E-E8FC712A7F2B}"/>
            </a:ext>
          </a:extLst>
        </xdr:cNvPr>
        <xdr:cNvSpPr txBox="1"/>
      </xdr:nvSpPr>
      <xdr:spPr>
        <a:xfrm>
          <a:off x="7129457" y="2238375"/>
          <a:ext cx="420693" cy="2076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spAutoFit/>
        </a:bodyPr>
        <a:lstStyle/>
        <a:p>
          <a:fld id="{8988DC4E-A9C9-4C3C-8234-C65A7CC5C4E9}" type="TxLink">
            <a:rPr kumimoji="1" lang="en-US" altLang="en-US" sz="1100" b="1" i="0" u="none" strike="noStrike">
              <a:solidFill>
                <a:schemeClr val="accent6">
                  <a:lumMod val="50000"/>
                </a:schemeClr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 b="1">
            <a:solidFill>
              <a:schemeClr val="accent6">
                <a:lumMod val="50000"/>
              </a:schemeClr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4</xdr:row>
      <xdr:rowOff>0</xdr:rowOff>
    </xdr:from>
    <xdr:to>
      <xdr:col>13</xdr:col>
      <xdr:colOff>152399</xdr:colOff>
      <xdr:row>14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8FB3839-F55E-4DC4-9B9D-59FB747E7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152400</xdr:colOff>
      <xdr:row>9</xdr:row>
      <xdr:rowOff>104775</xdr:rowOff>
    </xdr:from>
    <xdr:ext cx="838200" cy="328423"/>
    <xdr:sp macro="" textlink="$F$1">
      <xdr:nvSpPr>
        <xdr:cNvPr id="3" name="テキスト ボックス 2">
          <a:extLst>
            <a:ext uri="{FF2B5EF4-FFF2-40B4-BE49-F238E27FC236}">
              <a16:creationId xmlns:a16="http://schemas.microsoft.com/office/drawing/2014/main" id="{4F775D13-3F9E-4F10-8D75-02341DFBE6B7}"/>
            </a:ext>
          </a:extLst>
        </xdr:cNvPr>
        <xdr:cNvSpPr txBox="1"/>
      </xdr:nvSpPr>
      <xdr:spPr>
        <a:xfrm>
          <a:off x="6324600" y="2247900"/>
          <a:ext cx="83820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DC626F7-DB37-4449-84E6-DB00A3421CB9}" type="TxLink">
            <a:rPr kumimoji="1" lang="en-US" altLang="en-US" sz="1100" b="1" i="0" u="none" strike="noStrike">
              <a:solidFill>
                <a:srgbClr val="7030A0"/>
              </a:solidFill>
              <a:latin typeface="游ゴシック"/>
              <a:ea typeface="游ゴシック"/>
            </a:rPr>
            <a:pPr/>
            <a:t>p-T図</a:t>
          </a:fld>
          <a:endParaRPr kumimoji="1" lang="ja-JP" altLang="en-US" sz="1100" b="1">
            <a:solidFill>
              <a:srgbClr val="7030A0"/>
            </a:solidFill>
          </a:endParaRPr>
        </a:p>
      </xdr:txBody>
    </xdr:sp>
    <xdr:clientData/>
  </xdr:oneCellAnchor>
  <xdr:oneCellAnchor>
    <xdr:from>
      <xdr:col>8</xdr:col>
      <xdr:colOff>313958</xdr:colOff>
      <xdr:row>10</xdr:row>
      <xdr:rowOff>200025</xdr:rowOff>
    </xdr:from>
    <xdr:ext cx="1686291" cy="328423"/>
    <xdr:sp macro="" textlink="$E$1">
      <xdr:nvSpPr>
        <xdr:cNvPr id="4" name="テキスト ボックス 3">
          <a:extLst>
            <a:ext uri="{FF2B5EF4-FFF2-40B4-BE49-F238E27FC236}">
              <a16:creationId xmlns:a16="http://schemas.microsoft.com/office/drawing/2014/main" id="{AB21AF40-4912-4465-83D8-D0B0D5D99F77}"/>
            </a:ext>
          </a:extLst>
        </xdr:cNvPr>
        <xdr:cNvSpPr txBox="1"/>
      </xdr:nvSpPr>
      <xdr:spPr>
        <a:xfrm>
          <a:off x="5800358" y="2581275"/>
          <a:ext cx="168629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16CFEA30-AF00-40B4-A976-05BBAA86AF24}" type="TxLink">
            <a:rPr kumimoji="1" lang="ja-JP" altLang="en-US" sz="1100" b="1" i="0" u="none" strike="noStrike">
              <a:solidFill>
                <a:srgbClr val="FF0000"/>
              </a:solidFill>
              <a:latin typeface="游ゴシック"/>
              <a:ea typeface="游ゴシック"/>
            </a:rPr>
            <a:pPr algn="ctr"/>
            <a:t>近似的2D(等角投影法)</a:t>
          </a:fld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590549</xdr:colOff>
      <xdr:row>4</xdr:row>
      <xdr:rowOff>123825</xdr:rowOff>
    </xdr:from>
    <xdr:ext cx="2009775" cy="328423"/>
    <xdr:sp macro="" textlink="$D$1">
      <xdr:nvSpPr>
        <xdr:cNvPr id="5" name="テキスト ボックス 4">
          <a:extLst>
            <a:ext uri="{FF2B5EF4-FFF2-40B4-BE49-F238E27FC236}">
              <a16:creationId xmlns:a16="http://schemas.microsoft.com/office/drawing/2014/main" id="{34E9C24C-238D-4440-8A28-A75E10096469}"/>
            </a:ext>
          </a:extLst>
        </xdr:cNvPr>
        <xdr:cNvSpPr txBox="1"/>
      </xdr:nvSpPr>
      <xdr:spPr>
        <a:xfrm>
          <a:off x="7448549" y="1076325"/>
          <a:ext cx="200977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7CBFC83B-4B98-4570-BE6F-82210641C54A}" type="TxLink">
            <a:rPr kumimoji="1" lang="en-US" altLang="en-US" sz="1100" b="1" i="0" u="none" strike="noStrike">
              <a:solidFill>
                <a:srgbClr val="002060"/>
              </a:solidFill>
              <a:latin typeface="游ゴシック"/>
              <a:ea typeface="游ゴシック"/>
            </a:rPr>
            <a:pPr/>
            <a:t>2D両対数方眼紙</a:t>
          </a:fld>
          <a:endParaRPr kumimoji="1" lang="ja-JP" altLang="en-US" sz="1100" b="1">
            <a:solidFill>
              <a:srgbClr val="002060"/>
            </a:solidFill>
          </a:endParaRPr>
        </a:p>
      </xdr:txBody>
    </xdr:sp>
    <xdr:clientData/>
  </xdr:oneCellAnchor>
  <xdr:oneCellAnchor>
    <xdr:from>
      <xdr:col>10</xdr:col>
      <xdr:colOff>428624</xdr:colOff>
      <xdr:row>9</xdr:row>
      <xdr:rowOff>0</xdr:rowOff>
    </xdr:from>
    <xdr:ext cx="1781176" cy="328423"/>
    <xdr:sp macro="" textlink="$G$1">
      <xdr:nvSpPr>
        <xdr:cNvPr id="6" name="テキスト ボックス 5">
          <a:extLst>
            <a:ext uri="{FF2B5EF4-FFF2-40B4-BE49-F238E27FC236}">
              <a16:creationId xmlns:a16="http://schemas.microsoft.com/office/drawing/2014/main" id="{F1F52063-52D7-44A4-9956-BAC745B0DCFE}"/>
            </a:ext>
          </a:extLst>
        </xdr:cNvPr>
        <xdr:cNvSpPr txBox="1"/>
      </xdr:nvSpPr>
      <xdr:spPr>
        <a:xfrm>
          <a:off x="7286624" y="2143125"/>
          <a:ext cx="178117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92D3AE19-68C7-419E-8648-115F7C81714F}" type="TxLink">
            <a:rPr kumimoji="1" lang="en-US" altLang="en-US" sz="1100" b="1" i="0" u="none" strike="noStrike">
              <a:solidFill>
                <a:srgbClr val="00B05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 b="1">
            <a:solidFill>
              <a:srgbClr val="00B050"/>
            </a:solidFill>
          </a:endParaRPr>
        </a:p>
      </xdr:txBody>
    </xdr:sp>
    <xdr:clientData/>
  </xdr:oneCellAnchor>
  <xdr:oneCellAnchor>
    <xdr:from>
      <xdr:col>8</xdr:col>
      <xdr:colOff>200024</xdr:colOff>
      <xdr:row>9</xdr:row>
      <xdr:rowOff>19050</xdr:rowOff>
    </xdr:from>
    <xdr:ext cx="1971676" cy="328423"/>
    <xdr:sp macro="" textlink="$H$1">
      <xdr:nvSpPr>
        <xdr:cNvPr id="7" name="テキスト ボックス 6">
          <a:extLst>
            <a:ext uri="{FF2B5EF4-FFF2-40B4-BE49-F238E27FC236}">
              <a16:creationId xmlns:a16="http://schemas.microsoft.com/office/drawing/2014/main" id="{7DF56D55-88D7-4D06-AFA3-728E30D22DFF}"/>
            </a:ext>
          </a:extLst>
        </xdr:cNvPr>
        <xdr:cNvSpPr txBox="1"/>
      </xdr:nvSpPr>
      <xdr:spPr>
        <a:xfrm>
          <a:off x="5686424" y="2162175"/>
          <a:ext cx="197167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AB5A8566-83D8-4CC3-90C7-6ADB8928DB85}" type="TxLink">
            <a:rPr kumimoji="1" lang="en-US" altLang="en-US" sz="1100" b="1" i="0" u="none" strike="noStrike">
              <a:solidFill>
                <a:schemeClr val="accent5"/>
              </a:solidFill>
              <a:latin typeface="游ゴシック"/>
              <a:ea typeface="游ゴシック"/>
            </a:rPr>
            <a:pPr/>
            <a:t>T←――――――――――</a:t>
          </a:fld>
          <a:endParaRPr kumimoji="1" lang="ja-JP" altLang="en-US" sz="1100" b="1">
            <a:solidFill>
              <a:schemeClr val="accent5"/>
            </a:solidFill>
          </a:endParaRPr>
        </a:p>
      </xdr:txBody>
    </xdr:sp>
    <xdr:clientData/>
  </xdr:oneCellAnchor>
  <xdr:oneCellAnchor>
    <xdr:from>
      <xdr:col>10</xdr:col>
      <xdr:colOff>303206</xdr:colOff>
      <xdr:row>5</xdr:row>
      <xdr:rowOff>161925</xdr:rowOff>
    </xdr:from>
    <xdr:ext cx="420693" cy="1981200"/>
    <xdr:sp macro="" textlink="$I$1">
      <xdr:nvSpPr>
        <xdr:cNvPr id="8" name="テキスト ボックス 7">
          <a:extLst>
            <a:ext uri="{FF2B5EF4-FFF2-40B4-BE49-F238E27FC236}">
              <a16:creationId xmlns:a16="http://schemas.microsoft.com/office/drawing/2014/main" id="{290A325C-0EC6-40D7-BAC3-BB8576777EC1}"/>
            </a:ext>
          </a:extLst>
        </xdr:cNvPr>
        <xdr:cNvSpPr txBox="1"/>
      </xdr:nvSpPr>
      <xdr:spPr>
        <a:xfrm>
          <a:off x="7129456" y="1352550"/>
          <a:ext cx="420693" cy="198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spAutoFit/>
        </a:bodyPr>
        <a:lstStyle/>
        <a:p>
          <a:fld id="{54A871E4-E8C7-444B-A28F-2F2153C77393}" type="TxLink">
            <a:rPr kumimoji="1" lang="en-US" altLang="en-US" sz="1100" b="1" i="0" u="none" strike="noStrike">
              <a:solidFill>
                <a:srgbClr val="FF0000"/>
              </a:solidFill>
              <a:latin typeface="游ゴシック"/>
              <a:ea typeface="游ゴシック"/>
            </a:rPr>
            <a:pPr/>
            <a:t>p←―――――</a:t>
          </a:fld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303207</xdr:colOff>
      <xdr:row>9</xdr:row>
      <xdr:rowOff>95250</xdr:rowOff>
    </xdr:from>
    <xdr:ext cx="420693" cy="2076450"/>
    <xdr:sp macro="" textlink="$J$1">
      <xdr:nvSpPr>
        <xdr:cNvPr id="9" name="テキスト ボックス 8">
          <a:extLst>
            <a:ext uri="{FF2B5EF4-FFF2-40B4-BE49-F238E27FC236}">
              <a16:creationId xmlns:a16="http://schemas.microsoft.com/office/drawing/2014/main" id="{C2A7D704-5AB1-4E86-9B40-2E3A4AF66F4E}"/>
            </a:ext>
          </a:extLst>
        </xdr:cNvPr>
        <xdr:cNvSpPr txBox="1"/>
      </xdr:nvSpPr>
      <xdr:spPr>
        <a:xfrm>
          <a:off x="7129457" y="2238375"/>
          <a:ext cx="420693" cy="2076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spAutoFit/>
        </a:bodyPr>
        <a:lstStyle/>
        <a:p>
          <a:fld id="{8988DC4E-A9C9-4C3C-8234-C65A7CC5C4E9}" type="TxLink">
            <a:rPr kumimoji="1" lang="en-US" altLang="en-US" sz="1100" b="1" i="0" u="none" strike="noStrike">
              <a:solidFill>
                <a:schemeClr val="accent6">
                  <a:lumMod val="50000"/>
                </a:schemeClr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 b="1">
            <a:solidFill>
              <a:schemeClr val="accent6">
                <a:lumMod val="50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43CC-1B13-42D6-AABC-4C34A3B44713}">
  <sheetPr>
    <tabColor theme="9"/>
  </sheetPr>
  <dimension ref="B3:B12"/>
  <sheetViews>
    <sheetView tabSelected="1" zoomScale="120" zoomScaleNormal="120" workbookViewId="0">
      <selection activeCell="D13" sqref="D13"/>
    </sheetView>
  </sheetViews>
  <sheetFormatPr defaultRowHeight="18.75"/>
  <sheetData>
    <row r="3" spans="2:2">
      <c r="B3" t="s">
        <v>57</v>
      </c>
    </row>
    <row r="5" spans="2:2">
      <c r="B5" t="s">
        <v>58</v>
      </c>
    </row>
    <row r="6" spans="2:2">
      <c r="B6" t="s">
        <v>59</v>
      </c>
    </row>
    <row r="7" spans="2:2">
      <c r="B7" t="s">
        <v>60</v>
      </c>
    </row>
    <row r="8" spans="2:2">
      <c r="B8" t="s">
        <v>61</v>
      </c>
    </row>
    <row r="9" spans="2:2">
      <c r="B9" t="s">
        <v>61</v>
      </c>
    </row>
    <row r="11" spans="2:2">
      <c r="B11" t="s">
        <v>62</v>
      </c>
    </row>
    <row r="12" spans="2:2">
      <c r="B12" t="s">
        <v>63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5B17-4F54-4F58-B5C5-6E0DB8484E8E}">
  <dimension ref="B3:AH508"/>
  <sheetViews>
    <sheetView workbookViewId="0">
      <selection activeCell="G1" sqref="G1"/>
    </sheetView>
  </sheetViews>
  <sheetFormatPr defaultRowHeight="18.75"/>
  <cols>
    <col min="4" max="4" width="13.375" bestFit="1" customWidth="1"/>
  </cols>
  <sheetData>
    <row r="3" spans="2:34">
      <c r="O3" t="s">
        <v>30</v>
      </c>
      <c r="P3">
        <v>1</v>
      </c>
      <c r="Q3">
        <v>0</v>
      </c>
      <c r="R3">
        <v>0</v>
      </c>
    </row>
    <row r="4" spans="2:34">
      <c r="O4">
        <f ca="1">'計算用紙1-1'!G6</f>
        <v>0</v>
      </c>
      <c r="P4">
        <v>0</v>
      </c>
      <c r="Q4">
        <f ca="1">COS(O5)</f>
        <v>1</v>
      </c>
      <c r="R4">
        <f ca="1">SIN(O5)</f>
        <v>0</v>
      </c>
    </row>
    <row r="5" spans="2:34">
      <c r="O5">
        <f ca="1">PI()/180*O4</f>
        <v>0</v>
      </c>
      <c r="P5">
        <v>0</v>
      </c>
      <c r="Q5">
        <f ca="1">-R4</f>
        <v>0</v>
      </c>
      <c r="R5">
        <f ca="1">Q4</f>
        <v>1</v>
      </c>
    </row>
    <row r="6" spans="2:34">
      <c r="O6" t="s">
        <v>29</v>
      </c>
      <c r="P6">
        <f ca="1">COS(O8)</f>
        <v>8.7155742747658138E-2</v>
      </c>
      <c r="Q6">
        <v>0</v>
      </c>
      <c r="R6">
        <f ca="1">SIN(O8)</f>
        <v>0.99619469809174555</v>
      </c>
    </row>
    <row r="7" spans="2:34">
      <c r="O7">
        <f ca="1">'計算用紙1-1'!H6</f>
        <v>85</v>
      </c>
      <c r="P7">
        <v>0</v>
      </c>
      <c r="Q7">
        <v>1</v>
      </c>
      <c r="R7">
        <v>0</v>
      </c>
    </row>
    <row r="8" spans="2:34">
      <c r="O8">
        <f ca="1">PI()/180*O7</f>
        <v>1.4835298641951802</v>
      </c>
      <c r="P8">
        <f ca="1">-R6</f>
        <v>-0.99619469809174555</v>
      </c>
      <c r="Q8">
        <v>0</v>
      </c>
      <c r="R8">
        <f ca="1">P6</f>
        <v>8.7155742747658138E-2</v>
      </c>
    </row>
    <row r="9" spans="2:34">
      <c r="O9" t="s">
        <v>31</v>
      </c>
      <c r="P9">
        <f>COS(O11)</f>
        <v>1</v>
      </c>
      <c r="Q9">
        <f>SIN(O11)</f>
        <v>0</v>
      </c>
      <c r="R9">
        <v>0</v>
      </c>
    </row>
    <row r="10" spans="2:34">
      <c r="O10">
        <v>0</v>
      </c>
      <c r="P10">
        <f>-Q9</f>
        <v>0</v>
      </c>
      <c r="Q10">
        <f>P9</f>
        <v>1</v>
      </c>
      <c r="R10">
        <v>0</v>
      </c>
    </row>
    <row r="11" spans="2:34">
      <c r="O11">
        <f>PI()/180*O10</f>
        <v>0</v>
      </c>
      <c r="P11">
        <v>0</v>
      </c>
      <c r="Q11">
        <v>0</v>
      </c>
      <c r="R11">
        <v>1</v>
      </c>
      <c r="AD11" t="s">
        <v>50</v>
      </c>
      <c r="AE11">
        <v>1</v>
      </c>
    </row>
    <row r="12" spans="2:34">
      <c r="N12">
        <f>LN(5)</f>
        <v>1.6094379124341003</v>
      </c>
      <c r="O12" t="s">
        <v>32</v>
      </c>
      <c r="P12">
        <f t="array" aca="1" ref="P12:R14" ca="1">MMULT(MMULT(P3:R5,P6:R8),P9:R11)</f>
        <v>8.7155742747658138E-2</v>
      </c>
      <c r="Q12">
        <f ca="1"/>
        <v>0</v>
      </c>
      <c r="R12">
        <f ca="1"/>
        <v>0.99619469809174555</v>
      </c>
      <c r="AD12" t="s">
        <v>49</v>
      </c>
    </row>
    <row r="13" spans="2:34">
      <c r="P13">
        <f ca="1"/>
        <v>0</v>
      </c>
      <c r="Q13">
        <f ca="1"/>
        <v>1</v>
      </c>
      <c r="R13">
        <f ca="1"/>
        <v>0</v>
      </c>
      <c r="S13" t="s">
        <v>39</v>
      </c>
      <c r="T13" t="s">
        <v>40</v>
      </c>
      <c r="AD13" t="s">
        <v>51</v>
      </c>
      <c r="AE13" t="s">
        <v>47</v>
      </c>
    </row>
    <row r="14" spans="2:34">
      <c r="K14">
        <f ca="1">'計算用紙1-1'!E6</f>
        <v>0</v>
      </c>
      <c r="M14" t="s">
        <v>47</v>
      </c>
      <c r="N14">
        <f ca="1">1/(5+K14*(N12-5))</f>
        <v>0.2</v>
      </c>
      <c r="P14">
        <f ca="1"/>
        <v>-0.99619469809174555</v>
      </c>
      <c r="Q14">
        <f ca="1"/>
        <v>0</v>
      </c>
      <c r="R14">
        <f ca="1"/>
        <v>8.7155742747658138E-2</v>
      </c>
      <c r="S14">
        <v>5</v>
      </c>
      <c r="T14">
        <v>0.6</v>
      </c>
      <c r="AD14">
        <f ca="1">'計算用紙1-1'!F6</f>
        <v>2</v>
      </c>
      <c r="AE14">
        <v>1</v>
      </c>
    </row>
    <row r="15" spans="2:34">
      <c r="G15" t="s">
        <v>1</v>
      </c>
      <c r="H15" t="s">
        <v>0</v>
      </c>
      <c r="I15" t="s">
        <v>2</v>
      </c>
      <c r="J15" t="s">
        <v>43</v>
      </c>
      <c r="K15" t="s">
        <v>34</v>
      </c>
      <c r="L15" t="s">
        <v>35</v>
      </c>
      <c r="M15" t="s">
        <v>36</v>
      </c>
      <c r="N15" t="s">
        <v>37</v>
      </c>
      <c r="O15" t="s">
        <v>38</v>
      </c>
      <c r="P15" t="s">
        <v>36</v>
      </c>
      <c r="Q15" t="s">
        <v>37</v>
      </c>
      <c r="R15" t="s">
        <v>38</v>
      </c>
      <c r="U15" t="s">
        <v>37</v>
      </c>
      <c r="V15" t="s">
        <v>45</v>
      </c>
      <c r="W15" t="s">
        <v>46</v>
      </c>
      <c r="Z15" t="s">
        <v>44</v>
      </c>
      <c r="AA15" t="s">
        <v>45</v>
      </c>
      <c r="AB15" t="s">
        <v>46</v>
      </c>
      <c r="AD15" t="s">
        <v>48</v>
      </c>
      <c r="AF15" t="s">
        <v>52</v>
      </c>
      <c r="AG15" t="s">
        <v>45</v>
      </c>
      <c r="AH15" t="s">
        <v>46</v>
      </c>
    </row>
    <row r="16" spans="2:34">
      <c r="B16" t="s">
        <v>33</v>
      </c>
      <c r="C16" t="s">
        <v>3</v>
      </c>
      <c r="D16" t="s">
        <v>4</v>
      </c>
      <c r="E16" t="s">
        <v>11</v>
      </c>
      <c r="F16" t="s">
        <v>6</v>
      </c>
      <c r="G16">
        <v>1</v>
      </c>
      <c r="H16">
        <v>1</v>
      </c>
      <c r="I16">
        <v>1</v>
      </c>
      <c r="J16">
        <f t="shared" ref="J16:L17" si="0">LN(G16)</f>
        <v>0</v>
      </c>
      <c r="K16">
        <f t="shared" si="0"/>
        <v>0</v>
      </c>
      <c r="L16">
        <f t="shared" si="0"/>
        <v>0</v>
      </c>
      <c r="M16">
        <f t="shared" ref="M16:O17" ca="1" si="1">(G16+(J16-G16)*$K$14)*$N$14</f>
        <v>0.2</v>
      </c>
      <c r="N16">
        <f t="shared" ca="1" si="1"/>
        <v>0.2</v>
      </c>
      <c r="O16">
        <f t="shared" ca="1" si="1"/>
        <v>0.2</v>
      </c>
      <c r="P16">
        <f t="array" aca="1" ref="P16:R16" ca="1">MMULT(M16:O16,$P$12:$R$14)</f>
        <v>-0.1818077910688175</v>
      </c>
      <c r="Q16">
        <f ca="1"/>
        <v>0.2</v>
      </c>
      <c r="R16">
        <f ca="1"/>
        <v>0.21667008816788075</v>
      </c>
      <c r="S16">
        <f ca="1">R16+$S$14</f>
        <v>5.2166700881678807</v>
      </c>
      <c r="T16">
        <f ca="1">$T$14*P16/$S16</f>
        <v>-2.091078653578447E-2</v>
      </c>
      <c r="U16">
        <f ca="1">$T$14*Q16/$S16</f>
        <v>2.3003179800880329E-2</v>
      </c>
      <c r="Y16">
        <f ca="1">P16</f>
        <v>-0.1818077910688175</v>
      </c>
      <c r="Z16">
        <f ca="1">Q16</f>
        <v>0.2</v>
      </c>
      <c r="AD16">
        <f ca="1">R16+$AD$14</f>
        <v>2.2166700881678807</v>
      </c>
      <c r="AE16">
        <f ca="1">$AE$14*P16/$AD16*($AE$11+$AD$14)</f>
        <v>-0.24605527729083726</v>
      </c>
      <c r="AF16">
        <f ca="1">$AE$14*Q16/$AD16*($AE$11+$AD$14)</f>
        <v>0.27067627393118804</v>
      </c>
    </row>
    <row r="17" spans="5:32" ht="2.25" customHeight="1">
      <c r="G17">
        <v>5</v>
      </c>
      <c r="H17">
        <v>1</v>
      </c>
      <c r="I17">
        <v>1</v>
      </c>
      <c r="J17">
        <f t="shared" si="0"/>
        <v>1.6094379124341003</v>
      </c>
      <c r="K17">
        <f t="shared" si="0"/>
        <v>0</v>
      </c>
      <c r="L17">
        <f t="shared" si="0"/>
        <v>0</v>
      </c>
      <c r="M17">
        <f t="shared" ca="1" si="1"/>
        <v>1</v>
      </c>
      <c r="N17">
        <f t="shared" ca="1" si="1"/>
        <v>0.2</v>
      </c>
      <c r="O17">
        <f t="shared" ca="1" si="1"/>
        <v>0.2</v>
      </c>
      <c r="P17">
        <f t="array" aca="1" ref="P17:R17" ca="1">MMULT(M17:O17,$P$12:$R$14)</f>
        <v>-0.11208319687069099</v>
      </c>
      <c r="Q17">
        <f ca="1"/>
        <v>0.2</v>
      </c>
      <c r="R17">
        <f ca="1"/>
        <v>1.0136258466412771</v>
      </c>
      <c r="S17">
        <f ca="1">R17+$S$14</f>
        <v>6.0136258466412773</v>
      </c>
      <c r="T17">
        <f ca="1">$T$14*P17/$S17</f>
        <v>-1.1182923553512216E-2</v>
      </c>
      <c r="U17">
        <f ca="1">$T$14*Q17/$S17</f>
        <v>1.9954683423981597E-2</v>
      </c>
      <c r="Y17">
        <f ca="1">P17</f>
        <v>-0.11208319687069099</v>
      </c>
      <c r="Z17">
        <f ca="1">Q17</f>
        <v>0.2</v>
      </c>
      <c r="AD17">
        <f ca="1">R17+$AD$14</f>
        <v>3.0136258466412773</v>
      </c>
      <c r="AE17">
        <f ca="1">$AE$14*P17/$AD17*($AE$11+$AD$14)</f>
        <v>-0.11157642246360053</v>
      </c>
      <c r="AF17">
        <f ca="1">$AE$14*Q17/$AD17*($AE$11+$AD$14)</f>
        <v>0.19909571742912521</v>
      </c>
    </row>
    <row r="18" spans="5:32" ht="2.25" customHeight="1"/>
    <row r="19" spans="5:32" ht="2.25" customHeight="1">
      <c r="F19" t="s">
        <v>7</v>
      </c>
      <c r="G19">
        <f>G16</f>
        <v>1</v>
      </c>
      <c r="H19">
        <f>H16+1</f>
        <v>2</v>
      </c>
      <c r="I19">
        <f>I16</f>
        <v>1</v>
      </c>
      <c r="J19">
        <f t="shared" ref="J19:L20" si="2">LN(G19)</f>
        <v>0</v>
      </c>
      <c r="K19">
        <f t="shared" si="2"/>
        <v>0.69314718055994529</v>
      </c>
      <c r="L19">
        <f t="shared" si="2"/>
        <v>0</v>
      </c>
      <c r="M19">
        <f t="shared" ref="M19:O20" ca="1" si="3">(G19+(J19-G19)*$K$14)*$N$14</f>
        <v>0.2</v>
      </c>
      <c r="N19">
        <f t="shared" ca="1" si="3"/>
        <v>0.4</v>
      </c>
      <c r="O19">
        <f t="shared" ca="1" si="3"/>
        <v>0.2</v>
      </c>
      <c r="P19">
        <f t="array" aca="1" ref="P19:R19" ca="1">MMULT(M19:O19,$P$12:$R$14)</f>
        <v>-0.1818077910688175</v>
      </c>
      <c r="Q19">
        <f ca="1"/>
        <v>0.4</v>
      </c>
      <c r="R19">
        <f ca="1"/>
        <v>0.21667008816788075</v>
      </c>
      <c r="S19">
        <f ca="1">R19+$S$14</f>
        <v>5.2166700881678807</v>
      </c>
      <c r="T19">
        <f ca="1">$T$14*P19/$S19</f>
        <v>-2.091078653578447E-2</v>
      </c>
      <c r="U19">
        <f ca="1">$T$14*Q19/$S19</f>
        <v>4.6006359601760659E-2</v>
      </c>
      <c r="Y19">
        <f ca="1">P19</f>
        <v>-0.1818077910688175</v>
      </c>
      <c r="Z19">
        <f ca="1">Q19</f>
        <v>0.4</v>
      </c>
      <c r="AD19">
        <f ca="1">R19+$AD$14</f>
        <v>2.2166700881678807</v>
      </c>
      <c r="AE19">
        <f ca="1">$AE$14*P19/$AD19*($AE$11+$AD$14)</f>
        <v>-0.24605527729083726</v>
      </c>
      <c r="AF19">
        <f ca="1">$AE$14*Q19/$AD19*($AE$11+$AD$14)</f>
        <v>0.54135254786237608</v>
      </c>
    </row>
    <row r="20" spans="5:32" ht="2.25" customHeight="1">
      <c r="G20">
        <f>G17</f>
        <v>5</v>
      </c>
      <c r="H20">
        <f>H17+1</f>
        <v>2</v>
      </c>
      <c r="I20">
        <f>I17</f>
        <v>1</v>
      </c>
      <c r="J20">
        <f t="shared" si="2"/>
        <v>1.6094379124341003</v>
      </c>
      <c r="K20">
        <f t="shared" si="2"/>
        <v>0.69314718055994529</v>
      </c>
      <c r="L20">
        <f t="shared" si="2"/>
        <v>0</v>
      </c>
      <c r="M20">
        <f t="shared" ca="1" si="3"/>
        <v>1</v>
      </c>
      <c r="N20">
        <f t="shared" ca="1" si="3"/>
        <v>0.4</v>
      </c>
      <c r="O20">
        <f t="shared" ca="1" si="3"/>
        <v>0.2</v>
      </c>
      <c r="P20">
        <f t="array" aca="1" ref="P20:R20" ca="1">MMULT(M20:O20,$P$12:$R$14)</f>
        <v>-0.11208319687069099</v>
      </c>
      <c r="Q20">
        <f ca="1"/>
        <v>0.4</v>
      </c>
      <c r="R20">
        <f ca="1"/>
        <v>1.0136258466412771</v>
      </c>
      <c r="S20">
        <f ca="1">R20+$S$14</f>
        <v>6.0136258466412773</v>
      </c>
      <c r="T20">
        <f ca="1">$T$14*P20/$S20</f>
        <v>-1.1182923553512216E-2</v>
      </c>
      <c r="U20">
        <f ca="1">$T$14*Q20/$S20</f>
        <v>3.9909366847963194E-2</v>
      </c>
      <c r="Y20">
        <f ca="1">P20</f>
        <v>-0.11208319687069099</v>
      </c>
      <c r="Z20">
        <f ca="1">Q20</f>
        <v>0.4</v>
      </c>
      <c r="AD20">
        <f ca="1">R20+$AD$14</f>
        <v>3.0136258466412773</v>
      </c>
      <c r="AE20">
        <f ca="1">$AE$14*P20/$AD20*($AE$11+$AD$14)</f>
        <v>-0.11157642246360053</v>
      </c>
      <c r="AF20">
        <f ca="1">$AE$14*Q20/$AD20*($AE$11+$AD$14)</f>
        <v>0.39819143485825043</v>
      </c>
    </row>
    <row r="21" spans="5:32" ht="2.25" customHeight="1"/>
    <row r="22" spans="5:32" ht="2.25" customHeight="1">
      <c r="F22" t="s">
        <v>8</v>
      </c>
      <c r="G22">
        <f>G19</f>
        <v>1</v>
      </c>
      <c r="H22">
        <f>H19+1</f>
        <v>3</v>
      </c>
      <c r="I22">
        <f>I19</f>
        <v>1</v>
      </c>
      <c r="J22">
        <f t="shared" ref="J22:L23" si="4">LN(G22)</f>
        <v>0</v>
      </c>
      <c r="K22">
        <f t="shared" si="4"/>
        <v>1.0986122886681098</v>
      </c>
      <c r="L22">
        <f t="shared" si="4"/>
        <v>0</v>
      </c>
      <c r="M22">
        <f t="shared" ref="M22:O23" ca="1" si="5">(G22+(J22-G22)*$K$14)*$N$14</f>
        <v>0.2</v>
      </c>
      <c r="N22">
        <f t="shared" ca="1" si="5"/>
        <v>0.60000000000000009</v>
      </c>
      <c r="O22">
        <f t="shared" ca="1" si="5"/>
        <v>0.2</v>
      </c>
      <c r="P22">
        <f t="array" aca="1" ref="P22:R22" ca="1">MMULT(M22:O22,$P$12:$R$14)</f>
        <v>-0.1818077910688175</v>
      </c>
      <c r="Q22">
        <f ca="1"/>
        <v>0.60000000000000009</v>
      </c>
      <c r="R22">
        <f ca="1"/>
        <v>0.21667008816788075</v>
      </c>
      <c r="S22">
        <f ca="1">R22+$S$14</f>
        <v>5.2166700881678807</v>
      </c>
      <c r="T22">
        <f ca="1">$T$14*P22/$S22</f>
        <v>-2.091078653578447E-2</v>
      </c>
      <c r="U22">
        <f ca="1">$T$14*Q22/$S22</f>
        <v>6.9009539402640999E-2</v>
      </c>
      <c r="Y22">
        <f ca="1">P22</f>
        <v>-0.1818077910688175</v>
      </c>
      <c r="Z22">
        <f ca="1">Q22</f>
        <v>0.60000000000000009</v>
      </c>
      <c r="AD22">
        <f ca="1">R22+$AD$14</f>
        <v>2.2166700881678807</v>
      </c>
      <c r="AE22">
        <f ca="1">$AE$14*P22/$AD22*($AE$11+$AD$14)</f>
        <v>-0.24605527729083726</v>
      </c>
      <c r="AF22">
        <f ca="1">$AE$14*Q22/$AD22*($AE$11+$AD$14)</f>
        <v>0.81202882179356428</v>
      </c>
    </row>
    <row r="23" spans="5:32" ht="2.25" customHeight="1">
      <c r="G23">
        <f>G20</f>
        <v>5</v>
      </c>
      <c r="H23">
        <f>H20+1</f>
        <v>3</v>
      </c>
      <c r="I23">
        <f>I20</f>
        <v>1</v>
      </c>
      <c r="J23">
        <f t="shared" si="4"/>
        <v>1.6094379124341003</v>
      </c>
      <c r="K23">
        <f t="shared" si="4"/>
        <v>1.0986122886681098</v>
      </c>
      <c r="L23">
        <f t="shared" si="4"/>
        <v>0</v>
      </c>
      <c r="M23">
        <f t="shared" ca="1" si="5"/>
        <v>1</v>
      </c>
      <c r="N23">
        <f t="shared" ca="1" si="5"/>
        <v>0.60000000000000009</v>
      </c>
      <c r="O23">
        <f t="shared" ca="1" si="5"/>
        <v>0.2</v>
      </c>
      <c r="P23">
        <f t="array" aca="1" ref="P23:R23" ca="1">MMULT(M23:O23,$P$12:$R$14)</f>
        <v>-0.11208319687069099</v>
      </c>
      <c r="Q23">
        <f ca="1"/>
        <v>0.60000000000000009</v>
      </c>
      <c r="R23">
        <f ca="1"/>
        <v>1.0136258466412771</v>
      </c>
      <c r="S23">
        <f ca="1">R23+$S$14</f>
        <v>6.0136258466412773</v>
      </c>
      <c r="T23">
        <f ca="1">$T$14*P23/$S23</f>
        <v>-1.1182923553512216E-2</v>
      </c>
      <c r="U23">
        <f ca="1">$T$14*Q23/$S23</f>
        <v>5.9864050271944802E-2</v>
      </c>
      <c r="Y23">
        <f ca="1">P23</f>
        <v>-0.11208319687069099</v>
      </c>
      <c r="Z23">
        <f ca="1">Q23</f>
        <v>0.60000000000000009</v>
      </c>
      <c r="AD23">
        <f ca="1">R23+$AD$14</f>
        <v>3.0136258466412773</v>
      </c>
      <c r="AE23">
        <f ca="1">$AE$14*P23/$AD23*($AE$11+$AD$14)</f>
        <v>-0.11157642246360053</v>
      </c>
      <c r="AF23">
        <f ca="1">$AE$14*Q23/$AD23*($AE$11+$AD$14)</f>
        <v>0.59728715228737572</v>
      </c>
    </row>
    <row r="24" spans="5:32" ht="2.25" customHeight="1"/>
    <row r="25" spans="5:32" ht="2.25" customHeight="1">
      <c r="F25" t="s">
        <v>9</v>
      </c>
      <c r="G25">
        <f>G22</f>
        <v>1</v>
      </c>
      <c r="H25">
        <f>H22+1</f>
        <v>4</v>
      </c>
      <c r="I25">
        <f>I22</f>
        <v>1</v>
      </c>
      <c r="J25">
        <f t="shared" ref="J25:L26" si="6">LN(G25)</f>
        <v>0</v>
      </c>
      <c r="K25">
        <f t="shared" si="6"/>
        <v>1.3862943611198906</v>
      </c>
      <c r="L25">
        <f t="shared" si="6"/>
        <v>0</v>
      </c>
      <c r="M25">
        <f t="shared" ref="M25:O26" ca="1" si="7">(G25+(J25-G25)*$K$14)*$N$14</f>
        <v>0.2</v>
      </c>
      <c r="N25">
        <f t="shared" ca="1" si="7"/>
        <v>0.8</v>
      </c>
      <c r="O25">
        <f t="shared" ca="1" si="7"/>
        <v>0.2</v>
      </c>
      <c r="P25">
        <f t="array" aca="1" ref="P25:R25" ca="1">MMULT(M25:O25,$P$12:$R$14)</f>
        <v>-0.1818077910688175</v>
      </c>
      <c r="Q25">
        <f ca="1"/>
        <v>0.8</v>
      </c>
      <c r="R25">
        <f ca="1"/>
        <v>0.21667008816788075</v>
      </c>
      <c r="S25">
        <f ca="1">R25+$S$14</f>
        <v>5.2166700881678807</v>
      </c>
      <c r="T25">
        <f ca="1">$T$14*P25/$S25</f>
        <v>-2.091078653578447E-2</v>
      </c>
      <c r="U25">
        <f ca="1">$T$14*Q25/$S25</f>
        <v>9.2012719203521318E-2</v>
      </c>
      <c r="Y25">
        <f ca="1">P25</f>
        <v>-0.1818077910688175</v>
      </c>
      <c r="Z25">
        <f ca="1">Q25</f>
        <v>0.8</v>
      </c>
      <c r="AD25">
        <f ca="1">R25+$AD$14</f>
        <v>2.2166700881678807</v>
      </c>
      <c r="AE25">
        <f ca="1">$AE$14*P25/$AD25*($AE$11+$AD$14)</f>
        <v>-0.24605527729083726</v>
      </c>
      <c r="AF25">
        <f ca="1">$AE$14*Q25/$AD25*($AE$11+$AD$14)</f>
        <v>1.0827050957247522</v>
      </c>
    </row>
    <row r="26" spans="5:32" ht="2.25" customHeight="1">
      <c r="G26">
        <f>G23</f>
        <v>5</v>
      </c>
      <c r="H26">
        <f>H23+1</f>
        <v>4</v>
      </c>
      <c r="I26">
        <f>I23</f>
        <v>1</v>
      </c>
      <c r="J26">
        <f t="shared" si="6"/>
        <v>1.6094379124341003</v>
      </c>
      <c r="K26">
        <f t="shared" si="6"/>
        <v>1.3862943611198906</v>
      </c>
      <c r="L26">
        <f t="shared" si="6"/>
        <v>0</v>
      </c>
      <c r="M26">
        <f t="shared" ca="1" si="7"/>
        <v>1</v>
      </c>
      <c r="N26">
        <f t="shared" ca="1" si="7"/>
        <v>0.8</v>
      </c>
      <c r="O26">
        <f t="shared" ca="1" si="7"/>
        <v>0.2</v>
      </c>
      <c r="P26">
        <f t="array" aca="1" ref="P26:R26" ca="1">MMULT(M26:O26,$P$12:$R$14)</f>
        <v>-0.11208319687069099</v>
      </c>
      <c r="Q26">
        <f ca="1"/>
        <v>0.8</v>
      </c>
      <c r="R26">
        <f ca="1"/>
        <v>1.0136258466412771</v>
      </c>
      <c r="S26">
        <f ca="1">R26+$S$14</f>
        <v>6.0136258466412773</v>
      </c>
      <c r="T26">
        <f ca="1">$T$14*P26/$S26</f>
        <v>-1.1182923553512216E-2</v>
      </c>
      <c r="U26">
        <f ca="1">$T$14*Q26/$S26</f>
        <v>7.9818733695926389E-2</v>
      </c>
      <c r="Y26">
        <f ca="1">P26</f>
        <v>-0.11208319687069099</v>
      </c>
      <c r="Z26">
        <f ca="1">Q26</f>
        <v>0.8</v>
      </c>
      <c r="AD26">
        <f ca="1">R26+$AD$14</f>
        <v>3.0136258466412773</v>
      </c>
      <c r="AE26">
        <f ca="1">$AE$14*P26/$AD26*($AE$11+$AD$14)</f>
        <v>-0.11157642246360053</v>
      </c>
      <c r="AF26">
        <f ca="1">$AE$14*Q26/$AD26*($AE$11+$AD$14)</f>
        <v>0.79638286971650085</v>
      </c>
    </row>
    <row r="27" spans="5:32" ht="2.25" customHeight="1"/>
    <row r="28" spans="5:32" ht="2.25" customHeight="1">
      <c r="F28" t="s">
        <v>10</v>
      </c>
      <c r="G28">
        <f>G25</f>
        <v>1</v>
      </c>
      <c r="H28">
        <f>H25+1</f>
        <v>5</v>
      </c>
      <c r="I28">
        <f>I25</f>
        <v>1</v>
      </c>
      <c r="J28">
        <f t="shared" ref="J28:L29" si="8">LN(G28)</f>
        <v>0</v>
      </c>
      <c r="K28">
        <f t="shared" si="8"/>
        <v>1.6094379124341003</v>
      </c>
      <c r="L28">
        <f t="shared" si="8"/>
        <v>0</v>
      </c>
      <c r="M28">
        <f t="shared" ref="M28:O29" ca="1" si="9">(G28+(J28-G28)*$K$14)*$N$14</f>
        <v>0.2</v>
      </c>
      <c r="N28">
        <f t="shared" ca="1" si="9"/>
        <v>1</v>
      </c>
      <c r="O28">
        <f t="shared" ca="1" si="9"/>
        <v>0.2</v>
      </c>
      <c r="P28">
        <f t="array" aca="1" ref="P28:R28" ca="1">MMULT(M28:O28,$P$12:$R$14)</f>
        <v>-0.1818077910688175</v>
      </c>
      <c r="Q28">
        <f ca="1"/>
        <v>1</v>
      </c>
      <c r="R28">
        <f ca="1"/>
        <v>0.21667008816788075</v>
      </c>
      <c r="S28">
        <f ca="1">R28+$S$14</f>
        <v>5.2166700881678807</v>
      </c>
      <c r="T28">
        <f ca="1">$T$14*P28/$S28</f>
        <v>-2.091078653578447E-2</v>
      </c>
      <c r="U28">
        <f ca="1">$T$14*Q28/$S28</f>
        <v>0.11501589900440164</v>
      </c>
      <c r="Y28">
        <f ca="1">P28</f>
        <v>-0.1818077910688175</v>
      </c>
      <c r="Z28">
        <f ca="1">Q28</f>
        <v>1</v>
      </c>
      <c r="AD28">
        <f ca="1">R28+$AD$14</f>
        <v>2.2166700881678807</v>
      </c>
      <c r="AE28">
        <f ca="1">$AE$14*P28/$AD28*($AE$11+$AD$14)</f>
        <v>-0.24605527729083726</v>
      </c>
      <c r="AF28">
        <f ca="1">$AE$14*Q28/$AD28*($AE$11+$AD$14)</f>
        <v>1.3533813696559402</v>
      </c>
    </row>
    <row r="29" spans="5:32" ht="2.25" customHeight="1">
      <c r="G29">
        <f>G26</f>
        <v>5</v>
      </c>
      <c r="H29">
        <f>H26+1</f>
        <v>5</v>
      </c>
      <c r="I29">
        <f>I26</f>
        <v>1</v>
      </c>
      <c r="J29">
        <f t="shared" si="8"/>
        <v>1.6094379124341003</v>
      </c>
      <c r="K29">
        <f t="shared" si="8"/>
        <v>1.6094379124341003</v>
      </c>
      <c r="L29">
        <f t="shared" si="8"/>
        <v>0</v>
      </c>
      <c r="M29">
        <f t="shared" ca="1" si="9"/>
        <v>1</v>
      </c>
      <c r="N29">
        <f t="shared" ca="1" si="9"/>
        <v>1</v>
      </c>
      <c r="O29">
        <f t="shared" ca="1" si="9"/>
        <v>0.2</v>
      </c>
      <c r="P29">
        <f t="array" aca="1" ref="P29:R29" ca="1">MMULT(M29:O29,$P$12:$R$14)</f>
        <v>-0.11208319687069099</v>
      </c>
      <c r="Q29">
        <f ca="1"/>
        <v>1</v>
      </c>
      <c r="R29">
        <f ca="1"/>
        <v>1.0136258466412771</v>
      </c>
      <c r="S29">
        <f ca="1">R29+$S$14</f>
        <v>6.0136258466412773</v>
      </c>
      <c r="T29">
        <f ca="1">$T$14*P29/$S29</f>
        <v>-1.1182923553512216E-2</v>
      </c>
      <c r="U29">
        <f ca="1">$T$14*Q29/$S29</f>
        <v>9.9773417119907989E-2</v>
      </c>
      <c r="Y29">
        <f ca="1">P29</f>
        <v>-0.11208319687069099</v>
      </c>
      <c r="Z29">
        <f ca="1">Q29</f>
        <v>1</v>
      </c>
      <c r="AD29">
        <f ca="1">R29+$AD$14</f>
        <v>3.0136258466412773</v>
      </c>
      <c r="AE29">
        <f ca="1">$AE$14*P29/$AD29*($AE$11+$AD$14)</f>
        <v>-0.11157642246360053</v>
      </c>
      <c r="AF29">
        <f ca="1">$AE$14*Q29/$AD29*($AE$11+$AD$14)</f>
        <v>0.9954785871456262</v>
      </c>
    </row>
    <row r="30" spans="5:32" ht="2.25" customHeight="1"/>
    <row r="31" spans="5:32" ht="2.25" customHeight="1">
      <c r="E31" t="s">
        <v>12</v>
      </c>
      <c r="F31" t="s">
        <v>13</v>
      </c>
      <c r="G31">
        <f>G16</f>
        <v>1</v>
      </c>
      <c r="H31">
        <f>H16</f>
        <v>1</v>
      </c>
      <c r="I31">
        <f>I16+1</f>
        <v>2</v>
      </c>
      <c r="J31">
        <f t="shared" ref="J31:L32" si="10">LN(G31)</f>
        <v>0</v>
      </c>
      <c r="K31">
        <f t="shared" si="10"/>
        <v>0</v>
      </c>
      <c r="L31">
        <f t="shared" si="10"/>
        <v>0.69314718055994529</v>
      </c>
      <c r="M31">
        <f t="shared" ref="M31:O32" ca="1" si="11">(G31+(J31-G31)*$K$14)*$N$14</f>
        <v>0.2</v>
      </c>
      <c r="N31">
        <f t="shared" ca="1" si="11"/>
        <v>0.2</v>
      </c>
      <c r="O31">
        <f t="shared" ca="1" si="11"/>
        <v>0.4</v>
      </c>
      <c r="P31">
        <f t="array" aca="1" ref="P31:R31" ca="1">MMULT(M31:O31,$P$12:$R$14)</f>
        <v>-0.3810467306871666</v>
      </c>
      <c r="Q31">
        <f ca="1"/>
        <v>0.2</v>
      </c>
      <c r="R31">
        <f ca="1"/>
        <v>0.2341012367174124</v>
      </c>
      <c r="S31">
        <f ca="1">R31+$S$14</f>
        <v>5.2341012367174127</v>
      </c>
      <c r="T31">
        <f ca="1">$T$14*P31/$S31</f>
        <v>-4.3680476947687952E-2</v>
      </c>
      <c r="U31">
        <f ca="1">$T$14*Q31/$S31</f>
        <v>2.2926572218014352E-2</v>
      </c>
      <c r="Y31">
        <f ca="1">P31</f>
        <v>-0.3810467306871666</v>
      </c>
      <c r="Z31">
        <f ca="1">Q31</f>
        <v>0.2</v>
      </c>
      <c r="AD31">
        <f ca="1">R31+$AD$14</f>
        <v>2.2341012367174122</v>
      </c>
      <c r="AE31">
        <f ca="1">$AE$14*P31/$AD31*($AE$11+$AD$14)</f>
        <v>-0.51167788338057918</v>
      </c>
      <c r="AF31">
        <f ca="1">$AE$14*Q31/$AD31*($AE$11+$AD$14)</f>
        <v>0.26856437395898236</v>
      </c>
    </row>
    <row r="32" spans="5:32" ht="2.25" customHeight="1">
      <c r="G32">
        <f>G17</f>
        <v>5</v>
      </c>
      <c r="H32">
        <f>H17</f>
        <v>1</v>
      </c>
      <c r="I32">
        <f>I17+1</f>
        <v>2</v>
      </c>
      <c r="J32">
        <f t="shared" si="10"/>
        <v>1.6094379124341003</v>
      </c>
      <c r="K32">
        <f t="shared" si="10"/>
        <v>0</v>
      </c>
      <c r="L32">
        <f t="shared" si="10"/>
        <v>0.69314718055994529</v>
      </c>
      <c r="M32">
        <f t="shared" ca="1" si="11"/>
        <v>1</v>
      </c>
      <c r="N32">
        <f t="shared" ca="1" si="11"/>
        <v>0.2</v>
      </c>
      <c r="O32">
        <f t="shared" ca="1" si="11"/>
        <v>0.4</v>
      </c>
      <c r="P32">
        <f t="array" aca="1" ref="P32:R32" ca="1">MMULT(M32:O32,$P$12:$R$14)</f>
        <v>-0.31132213648904011</v>
      </c>
      <c r="Q32">
        <f ca="1"/>
        <v>0.2</v>
      </c>
      <c r="R32">
        <f ca="1"/>
        <v>1.0310569951908088</v>
      </c>
      <c r="S32">
        <f ca="1">R32+$S$14</f>
        <v>6.0310569951908093</v>
      </c>
      <c r="T32">
        <f ca="1">$T$14*P32/$S32</f>
        <v>-3.0971897967864311E-2</v>
      </c>
      <c r="U32">
        <f ca="1">$T$14*Q32/$S32</f>
        <v>1.9897009777173142E-2</v>
      </c>
      <c r="Y32">
        <f ca="1">P32</f>
        <v>-0.31132213648904011</v>
      </c>
      <c r="Z32">
        <f ca="1">Q32</f>
        <v>0.2</v>
      </c>
      <c r="AD32">
        <f ca="1">R32+$AD$14</f>
        <v>3.0310569951908088</v>
      </c>
      <c r="AE32">
        <f ca="1">$AE$14*P32/$AD32*($AE$11+$AD$14)</f>
        <v>-0.30813224922823534</v>
      </c>
      <c r="AF32">
        <f ca="1">$AE$14*Q32/$AD32*($AE$11+$AD$14)</f>
        <v>0.19795074818849762</v>
      </c>
    </row>
    <row r="33" spans="5:32" ht="2.25" customHeight="1"/>
    <row r="34" spans="5:32" ht="2.25" customHeight="1">
      <c r="F34" t="s">
        <v>7</v>
      </c>
      <c r="G34">
        <f>G19</f>
        <v>1</v>
      </c>
      <c r="H34">
        <f>H19</f>
        <v>2</v>
      </c>
      <c r="I34">
        <f>I19+1</f>
        <v>2</v>
      </c>
      <c r="J34">
        <f t="shared" ref="J34:L35" si="12">LN(G34)</f>
        <v>0</v>
      </c>
      <c r="K34">
        <f t="shared" si="12"/>
        <v>0.69314718055994529</v>
      </c>
      <c r="L34">
        <f t="shared" si="12"/>
        <v>0.69314718055994529</v>
      </c>
      <c r="M34">
        <f t="shared" ref="M34:O35" ca="1" si="13">(G34+(J34-G34)*$K$14)*$N$14</f>
        <v>0.2</v>
      </c>
      <c r="N34">
        <f t="shared" ca="1" si="13"/>
        <v>0.4</v>
      </c>
      <c r="O34">
        <f t="shared" ca="1" si="13"/>
        <v>0.4</v>
      </c>
      <c r="P34">
        <f t="array" aca="1" ref="P34:R34" ca="1">MMULT(M34:O34,$P$12:$R$14)</f>
        <v>-0.3810467306871666</v>
      </c>
      <c r="Q34">
        <f ca="1"/>
        <v>0.4</v>
      </c>
      <c r="R34">
        <f ca="1"/>
        <v>0.2341012367174124</v>
      </c>
      <c r="S34">
        <f ca="1">R34+$S$14</f>
        <v>5.2341012367174127</v>
      </c>
      <c r="T34">
        <f ca="1">$T$14*P34/$S34</f>
        <v>-4.3680476947687952E-2</v>
      </c>
      <c r="U34">
        <f ca="1">$T$14*Q34/$S34</f>
        <v>4.5853144436028705E-2</v>
      </c>
      <c r="Y34">
        <f ca="1">P34</f>
        <v>-0.3810467306871666</v>
      </c>
      <c r="Z34">
        <f ca="1">Q34</f>
        <v>0.4</v>
      </c>
      <c r="AD34">
        <f ca="1">R34+$AD$14</f>
        <v>2.2341012367174122</v>
      </c>
      <c r="AE34">
        <f ca="1">$AE$14*P34/$AD34*($AE$11+$AD$14)</f>
        <v>-0.51167788338057918</v>
      </c>
      <c r="AF34">
        <f ca="1">$AE$14*Q34/$AD34*($AE$11+$AD$14)</f>
        <v>0.53712874791796472</v>
      </c>
    </row>
    <row r="35" spans="5:32" ht="2.25" customHeight="1">
      <c r="G35">
        <f>G20</f>
        <v>5</v>
      </c>
      <c r="H35">
        <f>H20</f>
        <v>2</v>
      </c>
      <c r="I35">
        <f>I20+1</f>
        <v>2</v>
      </c>
      <c r="J35">
        <f t="shared" si="12"/>
        <v>1.6094379124341003</v>
      </c>
      <c r="K35">
        <f t="shared" si="12"/>
        <v>0.69314718055994529</v>
      </c>
      <c r="L35">
        <f t="shared" si="12"/>
        <v>0.69314718055994529</v>
      </c>
      <c r="M35">
        <f t="shared" ca="1" si="13"/>
        <v>1</v>
      </c>
      <c r="N35">
        <f t="shared" ca="1" si="13"/>
        <v>0.4</v>
      </c>
      <c r="O35">
        <f t="shared" ca="1" si="13"/>
        <v>0.4</v>
      </c>
      <c r="P35">
        <f t="array" aca="1" ref="P35:R35" ca="1">MMULT(M35:O35,$P$12:$R$14)</f>
        <v>-0.31132213648904011</v>
      </c>
      <c r="Q35">
        <f ca="1"/>
        <v>0.4</v>
      </c>
      <c r="R35">
        <f ca="1"/>
        <v>1.0310569951908088</v>
      </c>
      <c r="S35">
        <f ca="1">R35+$S$14</f>
        <v>6.0310569951908093</v>
      </c>
      <c r="T35">
        <f ca="1">$T$14*P35/$S35</f>
        <v>-3.0971897967864311E-2</v>
      </c>
      <c r="U35">
        <f ca="1">$T$14*Q35/$S35</f>
        <v>3.9794019554346284E-2</v>
      </c>
      <c r="Y35">
        <f ca="1">P35</f>
        <v>-0.31132213648904011</v>
      </c>
      <c r="Z35">
        <f ca="1">Q35</f>
        <v>0.4</v>
      </c>
      <c r="AD35">
        <f ca="1">R35+$AD$14</f>
        <v>3.0310569951908088</v>
      </c>
      <c r="AE35">
        <f ca="1">$AE$14*P35/$AD35*($AE$11+$AD$14)</f>
        <v>-0.30813224922823534</v>
      </c>
      <c r="AF35">
        <f ca="1">$AE$14*Q35/$AD35*($AE$11+$AD$14)</f>
        <v>0.39590149637699523</v>
      </c>
    </row>
    <row r="36" spans="5:32" ht="2.25" customHeight="1"/>
    <row r="37" spans="5:32" ht="2.25" customHeight="1">
      <c r="F37" t="s">
        <v>8</v>
      </c>
      <c r="G37">
        <f>G22</f>
        <v>1</v>
      </c>
      <c r="H37">
        <f>H22</f>
        <v>3</v>
      </c>
      <c r="I37">
        <f>I22+1</f>
        <v>2</v>
      </c>
      <c r="J37">
        <f t="shared" ref="J37:L38" si="14">LN(G37)</f>
        <v>0</v>
      </c>
      <c r="K37">
        <f t="shared" si="14"/>
        <v>1.0986122886681098</v>
      </c>
      <c r="L37">
        <f t="shared" si="14"/>
        <v>0.69314718055994529</v>
      </c>
      <c r="M37">
        <f t="shared" ref="M37:O38" ca="1" si="15">(G37+(J37-G37)*$K$14)*$N$14</f>
        <v>0.2</v>
      </c>
      <c r="N37">
        <f t="shared" ca="1" si="15"/>
        <v>0.60000000000000009</v>
      </c>
      <c r="O37">
        <f t="shared" ca="1" si="15"/>
        <v>0.4</v>
      </c>
      <c r="P37">
        <f t="array" aca="1" ref="P37:R37" ca="1">MMULT(M37:O37,$P$12:$R$14)</f>
        <v>-0.3810467306871666</v>
      </c>
      <c r="Q37">
        <f ca="1"/>
        <v>0.60000000000000009</v>
      </c>
      <c r="R37">
        <f ca="1"/>
        <v>0.2341012367174124</v>
      </c>
      <c r="S37">
        <f ca="1">R37+$S$14</f>
        <v>5.2341012367174127</v>
      </c>
      <c r="T37">
        <f ca="1">$T$14*P37/$S37</f>
        <v>-4.3680476947687952E-2</v>
      </c>
      <c r="U37">
        <f ca="1">$T$14*Q37/$S37</f>
        <v>6.877971665404306E-2</v>
      </c>
      <c r="Y37">
        <f ca="1">P37</f>
        <v>-0.3810467306871666</v>
      </c>
      <c r="Z37">
        <f ca="1">Q37</f>
        <v>0.60000000000000009</v>
      </c>
      <c r="AD37">
        <f ca="1">R37+$AD$14</f>
        <v>2.2341012367174122</v>
      </c>
      <c r="AE37">
        <f ca="1">$AE$14*P37/$AD37*($AE$11+$AD$14)</f>
        <v>-0.51167788338057918</v>
      </c>
      <c r="AF37">
        <f ca="1">$AE$14*Q37/$AD37*($AE$11+$AD$14)</f>
        <v>0.80569312187694708</v>
      </c>
    </row>
    <row r="38" spans="5:32" ht="2.25" customHeight="1">
      <c r="G38">
        <f>G23</f>
        <v>5</v>
      </c>
      <c r="H38">
        <f>H23</f>
        <v>3</v>
      </c>
      <c r="I38">
        <f>I23+1</f>
        <v>2</v>
      </c>
      <c r="J38">
        <f t="shared" si="14"/>
        <v>1.6094379124341003</v>
      </c>
      <c r="K38">
        <f t="shared" si="14"/>
        <v>1.0986122886681098</v>
      </c>
      <c r="L38">
        <f t="shared" si="14"/>
        <v>0.69314718055994529</v>
      </c>
      <c r="M38">
        <f t="shared" ca="1" si="15"/>
        <v>1</v>
      </c>
      <c r="N38">
        <f t="shared" ca="1" si="15"/>
        <v>0.60000000000000009</v>
      </c>
      <c r="O38">
        <f t="shared" ca="1" si="15"/>
        <v>0.4</v>
      </c>
      <c r="P38">
        <f t="array" aca="1" ref="P38:R38" ca="1">MMULT(M38:O38,$P$12:$R$14)</f>
        <v>-0.31132213648904011</v>
      </c>
      <c r="Q38">
        <f ca="1"/>
        <v>0.60000000000000009</v>
      </c>
      <c r="R38">
        <f ca="1"/>
        <v>1.0310569951908088</v>
      </c>
      <c r="S38">
        <f ca="1">R38+$S$14</f>
        <v>6.0310569951908093</v>
      </c>
      <c r="T38">
        <f ca="1">$T$14*P38/$S38</f>
        <v>-3.0971897967864311E-2</v>
      </c>
      <c r="U38">
        <f ca="1">$T$14*Q38/$S38</f>
        <v>5.969102933151943E-2</v>
      </c>
      <c r="Y38">
        <f ca="1">P38</f>
        <v>-0.31132213648904011</v>
      </c>
      <c r="Z38">
        <f ca="1">Q38</f>
        <v>0.60000000000000009</v>
      </c>
      <c r="AD38">
        <f ca="1">R38+$AD$14</f>
        <v>3.0310569951908088</v>
      </c>
      <c r="AE38">
        <f ca="1">$AE$14*P38/$AD38*($AE$11+$AD$14)</f>
        <v>-0.30813224922823534</v>
      </c>
      <c r="AF38">
        <f ca="1">$AE$14*Q38/$AD38*($AE$11+$AD$14)</f>
        <v>0.5938522445654929</v>
      </c>
    </row>
    <row r="39" spans="5:32" ht="2.25" customHeight="1"/>
    <row r="40" spans="5:32" ht="2.25" customHeight="1">
      <c r="G40">
        <f>G25</f>
        <v>1</v>
      </c>
      <c r="H40">
        <f>H25</f>
        <v>4</v>
      </c>
      <c r="I40">
        <f>I25+1</f>
        <v>2</v>
      </c>
      <c r="J40">
        <f t="shared" ref="J40:L41" si="16">LN(G40)</f>
        <v>0</v>
      </c>
      <c r="K40">
        <f t="shared" si="16"/>
        <v>1.3862943611198906</v>
      </c>
      <c r="L40">
        <f t="shared" si="16"/>
        <v>0.69314718055994529</v>
      </c>
      <c r="M40">
        <f t="shared" ref="M40:O41" ca="1" si="17">(G40+(J40-G40)*$K$14)*$N$14</f>
        <v>0.2</v>
      </c>
      <c r="N40">
        <f t="shared" ca="1" si="17"/>
        <v>0.8</v>
      </c>
      <c r="O40">
        <f t="shared" ca="1" si="17"/>
        <v>0.4</v>
      </c>
      <c r="P40">
        <f t="array" aca="1" ref="P40:R40" ca="1">MMULT(M40:O40,$P$12:$R$14)</f>
        <v>-0.3810467306871666</v>
      </c>
      <c r="Q40">
        <f ca="1"/>
        <v>0.8</v>
      </c>
      <c r="R40">
        <f ca="1"/>
        <v>0.2341012367174124</v>
      </c>
      <c r="S40">
        <f ca="1">R40+$S$14</f>
        <v>5.2341012367174127</v>
      </c>
      <c r="T40">
        <f ca="1">$T$14*P40/$S40</f>
        <v>-4.3680476947687952E-2</v>
      </c>
      <c r="U40">
        <f ca="1">$T$14*Q40/$S40</f>
        <v>9.1706288872057409E-2</v>
      </c>
      <c r="Y40">
        <f ca="1">P40</f>
        <v>-0.3810467306871666</v>
      </c>
      <c r="Z40">
        <f ca="1">Q40</f>
        <v>0.8</v>
      </c>
      <c r="AD40">
        <f ca="1">R40+$AD$14</f>
        <v>2.2341012367174122</v>
      </c>
      <c r="AE40">
        <f ca="1">$AE$14*P40/$AD40*($AE$11+$AD$14)</f>
        <v>-0.51167788338057918</v>
      </c>
      <c r="AF40">
        <f ca="1">$AE$14*Q40/$AD40*($AE$11+$AD$14)</f>
        <v>1.0742574958359294</v>
      </c>
    </row>
    <row r="41" spans="5:32" ht="2.25" customHeight="1">
      <c r="G41">
        <f>G26</f>
        <v>5</v>
      </c>
      <c r="H41">
        <f>H26</f>
        <v>4</v>
      </c>
      <c r="I41">
        <f>I26+1</f>
        <v>2</v>
      </c>
      <c r="J41">
        <f t="shared" si="16"/>
        <v>1.6094379124341003</v>
      </c>
      <c r="K41">
        <f t="shared" si="16"/>
        <v>1.3862943611198906</v>
      </c>
      <c r="L41">
        <f t="shared" si="16"/>
        <v>0.69314718055994529</v>
      </c>
      <c r="M41">
        <f t="shared" ca="1" si="17"/>
        <v>1</v>
      </c>
      <c r="N41">
        <f t="shared" ca="1" si="17"/>
        <v>0.8</v>
      </c>
      <c r="O41">
        <f t="shared" ca="1" si="17"/>
        <v>0.4</v>
      </c>
      <c r="P41">
        <f t="array" aca="1" ref="P41:R41" ca="1">MMULT(M41:O41,$P$12:$R$14)</f>
        <v>-0.31132213648904011</v>
      </c>
      <c r="Q41">
        <f ca="1"/>
        <v>0.8</v>
      </c>
      <c r="R41">
        <f ca="1"/>
        <v>1.0310569951908088</v>
      </c>
      <c r="S41">
        <f ca="1">R41+$S$14</f>
        <v>6.0310569951908093</v>
      </c>
      <c r="T41">
        <f ca="1">$T$14*P41/$S41</f>
        <v>-3.0971897967864311E-2</v>
      </c>
      <c r="U41">
        <f ca="1">$T$14*Q41/$S41</f>
        <v>7.9588039108692568E-2</v>
      </c>
      <c r="Y41">
        <f ca="1">P41</f>
        <v>-0.31132213648904011</v>
      </c>
      <c r="Z41">
        <f ca="1">Q41</f>
        <v>0.8</v>
      </c>
      <c r="AD41">
        <f ca="1">R41+$AD$14</f>
        <v>3.0310569951908088</v>
      </c>
      <c r="AE41">
        <f ca="1">$AE$14*P41/$AD41*($AE$11+$AD$14)</f>
        <v>-0.30813224922823534</v>
      </c>
      <c r="AF41">
        <f ca="1">$AE$14*Q41/$AD41*($AE$11+$AD$14)</f>
        <v>0.79180299275399046</v>
      </c>
    </row>
    <row r="42" spans="5:32" ht="2.25" customHeight="1"/>
    <row r="43" spans="5:32" ht="2.25" customHeight="1">
      <c r="G43">
        <f>G28</f>
        <v>1</v>
      </c>
      <c r="H43">
        <f>H28</f>
        <v>5</v>
      </c>
      <c r="I43">
        <f>I28+1</f>
        <v>2</v>
      </c>
      <c r="J43">
        <f t="shared" ref="J43:L44" si="18">LN(G43)</f>
        <v>0</v>
      </c>
      <c r="K43">
        <f t="shared" si="18"/>
        <v>1.6094379124341003</v>
      </c>
      <c r="L43">
        <f t="shared" si="18"/>
        <v>0.69314718055994529</v>
      </c>
      <c r="M43">
        <f t="shared" ref="M43:O44" ca="1" si="19">(G43+(J43-G43)*$K$14)*$N$14</f>
        <v>0.2</v>
      </c>
      <c r="N43">
        <f t="shared" ca="1" si="19"/>
        <v>1</v>
      </c>
      <c r="O43">
        <f t="shared" ca="1" si="19"/>
        <v>0.4</v>
      </c>
      <c r="P43">
        <f t="array" aca="1" ref="P43:R43" ca="1">MMULT(M43:O43,$P$12:$R$14)</f>
        <v>-0.3810467306871666</v>
      </c>
      <c r="Q43">
        <f ca="1"/>
        <v>1</v>
      </c>
      <c r="R43">
        <f ca="1"/>
        <v>0.2341012367174124</v>
      </c>
      <c r="S43">
        <f ca="1">R43+$S$14</f>
        <v>5.2341012367174127</v>
      </c>
      <c r="T43">
        <f ca="1">$T$14*P43/$S43</f>
        <v>-4.3680476947687952E-2</v>
      </c>
      <c r="U43">
        <f ca="1">$T$14*Q43/$S43</f>
        <v>0.11463286109007176</v>
      </c>
      <c r="Y43">
        <f ca="1">P43</f>
        <v>-0.3810467306871666</v>
      </c>
      <c r="Z43">
        <f ca="1">Q43</f>
        <v>1</v>
      </c>
      <c r="AD43">
        <f ca="1">R43+$AD$14</f>
        <v>2.2341012367174122</v>
      </c>
      <c r="AE43">
        <f ca="1">$AE$14*P43/$AD43*($AE$11+$AD$14)</f>
        <v>-0.51167788338057918</v>
      </c>
      <c r="AF43">
        <f ca="1">$AE$14*Q43/$AD43*($AE$11+$AD$14)</f>
        <v>1.3428218697949117</v>
      </c>
    </row>
    <row r="44" spans="5:32" ht="2.25" customHeight="1">
      <c r="G44">
        <f>G29</f>
        <v>5</v>
      </c>
      <c r="H44">
        <f>H29</f>
        <v>5</v>
      </c>
      <c r="I44">
        <f>I29+1</f>
        <v>2</v>
      </c>
      <c r="J44">
        <f t="shared" si="18"/>
        <v>1.6094379124341003</v>
      </c>
      <c r="K44">
        <f t="shared" si="18"/>
        <v>1.6094379124341003</v>
      </c>
      <c r="L44">
        <f t="shared" si="18"/>
        <v>0.69314718055994529</v>
      </c>
      <c r="M44">
        <f t="shared" ca="1" si="19"/>
        <v>1</v>
      </c>
      <c r="N44">
        <f t="shared" ca="1" si="19"/>
        <v>1</v>
      </c>
      <c r="O44">
        <f t="shared" ca="1" si="19"/>
        <v>0.4</v>
      </c>
      <c r="P44">
        <f t="array" aca="1" ref="P44:R44" ca="1">MMULT(M44:O44,$P$12:$R$14)</f>
        <v>-0.31132213648904011</v>
      </c>
      <c r="Q44">
        <f ca="1"/>
        <v>1</v>
      </c>
      <c r="R44">
        <f ca="1"/>
        <v>1.0310569951908088</v>
      </c>
      <c r="S44">
        <f ca="1">R44+$S$14</f>
        <v>6.0310569951908093</v>
      </c>
      <c r="T44">
        <f ca="1">$T$14*P44/$S44</f>
        <v>-3.0971897967864311E-2</v>
      </c>
      <c r="U44">
        <f ca="1">$T$14*Q44/$S44</f>
        <v>9.9485048885865707E-2</v>
      </c>
      <c r="Y44">
        <f ca="1">P44</f>
        <v>-0.31132213648904011</v>
      </c>
      <c r="Z44">
        <f ca="1">Q44</f>
        <v>1</v>
      </c>
      <c r="AD44">
        <f ca="1">R44+$AD$14</f>
        <v>3.0310569951908088</v>
      </c>
      <c r="AE44">
        <f ca="1">$AE$14*P44/$AD44*($AE$11+$AD$14)</f>
        <v>-0.30813224922823534</v>
      </c>
      <c r="AF44">
        <f ca="1">$AE$14*Q44/$AD44*($AE$11+$AD$14)</f>
        <v>0.98975374094248803</v>
      </c>
    </row>
    <row r="45" spans="5:32" ht="2.25" customHeight="1"/>
    <row r="46" spans="5:32" ht="2.25" customHeight="1">
      <c r="E46" t="s">
        <v>14</v>
      </c>
      <c r="F46" t="s">
        <v>13</v>
      </c>
      <c r="G46">
        <f>G31</f>
        <v>1</v>
      </c>
      <c r="H46">
        <f>H31</f>
        <v>1</v>
      </c>
      <c r="I46">
        <f>I31+1</f>
        <v>3</v>
      </c>
      <c r="J46">
        <f t="shared" ref="J46:L47" si="20">LN(G46)</f>
        <v>0</v>
      </c>
      <c r="K46">
        <f t="shared" si="20"/>
        <v>0</v>
      </c>
      <c r="L46">
        <f t="shared" si="20"/>
        <v>1.0986122886681098</v>
      </c>
      <c r="M46">
        <f t="shared" ref="M46:O47" ca="1" si="21">(G46+(J46-G46)*$K$14)*$N$14</f>
        <v>0.2</v>
      </c>
      <c r="N46">
        <f t="shared" ca="1" si="21"/>
        <v>0.2</v>
      </c>
      <c r="O46">
        <f t="shared" ca="1" si="21"/>
        <v>0.60000000000000009</v>
      </c>
      <c r="P46">
        <f t="array" aca="1" ref="P46:R46" ca="1">MMULT(M46:O46,$P$12:$R$14)</f>
        <v>-0.58028567030551581</v>
      </c>
      <c r="Q46">
        <f ca="1"/>
        <v>0.2</v>
      </c>
      <c r="R46">
        <f ca="1"/>
        <v>0.25153238526694399</v>
      </c>
      <c r="S46">
        <f ca="1">R46+$S$14</f>
        <v>5.2515323852669438</v>
      </c>
      <c r="T46">
        <f ca="1">$T$14*P46/$S46</f>
        <v>-6.6299010772569264E-2</v>
      </c>
      <c r="U46">
        <f ca="1">$T$14*Q46/$S46</f>
        <v>2.2850473194577892E-2</v>
      </c>
      <c r="Y46">
        <f ca="1">P46</f>
        <v>-0.58028567030551581</v>
      </c>
      <c r="Z46">
        <f ca="1">Q46</f>
        <v>0.2</v>
      </c>
      <c r="AD46">
        <f ca="1">R46+$AD$14</f>
        <v>2.2515323852669438</v>
      </c>
      <c r="AE46">
        <f ca="1">$AE$14*P46/$AD46*($AE$11+$AD$14)</f>
        <v>-0.77318763980832095</v>
      </c>
      <c r="AF46">
        <f ca="1">$AE$14*Q46/$AD46*($AE$11+$AD$14)</f>
        <v>0.26648517424228102</v>
      </c>
    </row>
    <row r="47" spans="5:32" ht="2.25" customHeight="1">
      <c r="G47">
        <f>G32</f>
        <v>5</v>
      </c>
      <c r="H47">
        <f>H32</f>
        <v>1</v>
      </c>
      <c r="I47">
        <f>I32+1</f>
        <v>3</v>
      </c>
      <c r="J47">
        <f t="shared" si="20"/>
        <v>1.6094379124341003</v>
      </c>
      <c r="K47">
        <f t="shared" si="20"/>
        <v>0</v>
      </c>
      <c r="L47">
        <f t="shared" si="20"/>
        <v>1.0986122886681098</v>
      </c>
      <c r="M47">
        <f t="shared" ca="1" si="21"/>
        <v>1</v>
      </c>
      <c r="N47">
        <f t="shared" ca="1" si="21"/>
        <v>0.2</v>
      </c>
      <c r="O47">
        <f t="shared" ca="1" si="21"/>
        <v>0.60000000000000009</v>
      </c>
      <c r="P47">
        <f t="array" aca="1" ref="P47:R47" ca="1">MMULT(M47:O47,$P$12:$R$14)</f>
        <v>-0.51056107610738932</v>
      </c>
      <c r="Q47">
        <f ca="1"/>
        <v>0.2</v>
      </c>
      <c r="R47">
        <f ca="1"/>
        <v>1.0484881437403404</v>
      </c>
      <c r="S47">
        <f ca="1">R47+$S$14</f>
        <v>6.0484881437403404</v>
      </c>
      <c r="T47">
        <f ca="1">$T$14*P47/$S47</f>
        <v>-5.0646812622335287E-2</v>
      </c>
      <c r="U47">
        <f ca="1">$T$14*Q47/$S47</f>
        <v>1.9839668549931699E-2</v>
      </c>
      <c r="Y47">
        <f ca="1">P47</f>
        <v>-0.51056107610738932</v>
      </c>
      <c r="Z47">
        <f ca="1">Q47</f>
        <v>0.2</v>
      </c>
      <c r="AD47">
        <f ca="1">R47+$AD$14</f>
        <v>3.0484881437403404</v>
      </c>
      <c r="AE47">
        <f ca="1">$AE$14*P47/$AD47*($AE$11+$AD$14)</f>
        <v>-0.50244027731164809</v>
      </c>
      <c r="AF47">
        <f ca="1">$AE$14*Q47/$AD47*($AE$11+$AD$14)</f>
        <v>0.19681887273598855</v>
      </c>
    </row>
    <row r="48" spans="5:32" ht="2.25" customHeight="1"/>
    <row r="49" spans="5:32" ht="2.25" customHeight="1">
      <c r="F49" t="s">
        <v>7</v>
      </c>
      <c r="G49">
        <f>G34</f>
        <v>1</v>
      </c>
      <c r="H49">
        <f>H34</f>
        <v>2</v>
      </c>
      <c r="I49">
        <f>I34+1</f>
        <v>3</v>
      </c>
      <c r="J49">
        <f t="shared" ref="J49:L50" si="22">LN(G49)</f>
        <v>0</v>
      </c>
      <c r="K49">
        <f t="shared" si="22"/>
        <v>0.69314718055994529</v>
      </c>
      <c r="L49">
        <f t="shared" si="22"/>
        <v>1.0986122886681098</v>
      </c>
      <c r="M49">
        <f t="shared" ref="M49:O50" ca="1" si="23">(G49+(J49-G49)*$K$14)*$N$14</f>
        <v>0.2</v>
      </c>
      <c r="N49">
        <f t="shared" ca="1" si="23"/>
        <v>0.4</v>
      </c>
      <c r="O49">
        <f t="shared" ca="1" si="23"/>
        <v>0.60000000000000009</v>
      </c>
      <c r="P49">
        <f t="array" aca="1" ref="P49:R49" ca="1">MMULT(M49:O49,$P$12:$R$14)</f>
        <v>-0.58028567030551581</v>
      </c>
      <c r="Q49">
        <f ca="1"/>
        <v>0.4</v>
      </c>
      <c r="R49">
        <f ca="1"/>
        <v>0.25153238526694399</v>
      </c>
      <c r="S49">
        <f ca="1">R49+$S$14</f>
        <v>5.2515323852669438</v>
      </c>
      <c r="T49">
        <f ca="1">$T$14*P49/$S49</f>
        <v>-6.6299010772569264E-2</v>
      </c>
      <c r="U49">
        <f ca="1">$T$14*Q49/$S49</f>
        <v>4.5700946389155783E-2</v>
      </c>
      <c r="Y49">
        <f ca="1">P49</f>
        <v>-0.58028567030551581</v>
      </c>
      <c r="Z49">
        <f ca="1">Q49</f>
        <v>0.4</v>
      </c>
      <c r="AD49">
        <f ca="1">R49+$AD$14</f>
        <v>2.2515323852669438</v>
      </c>
      <c r="AE49">
        <f ca="1">$AE$14*P49/$AD49*($AE$11+$AD$14)</f>
        <v>-0.77318763980832095</v>
      </c>
      <c r="AF49">
        <f ca="1">$AE$14*Q49/$AD49*($AE$11+$AD$14)</f>
        <v>0.53297034848456204</v>
      </c>
    </row>
    <row r="50" spans="5:32" ht="2.25" customHeight="1">
      <c r="G50">
        <f>G35</f>
        <v>5</v>
      </c>
      <c r="H50">
        <f>H35</f>
        <v>2</v>
      </c>
      <c r="I50">
        <f>I35+1</f>
        <v>3</v>
      </c>
      <c r="J50">
        <f t="shared" si="22"/>
        <v>1.6094379124341003</v>
      </c>
      <c r="K50">
        <f t="shared" si="22"/>
        <v>0.69314718055994529</v>
      </c>
      <c r="L50">
        <f t="shared" si="22"/>
        <v>1.0986122886681098</v>
      </c>
      <c r="M50">
        <f t="shared" ca="1" si="23"/>
        <v>1</v>
      </c>
      <c r="N50">
        <f t="shared" ca="1" si="23"/>
        <v>0.4</v>
      </c>
      <c r="O50">
        <f t="shared" ca="1" si="23"/>
        <v>0.60000000000000009</v>
      </c>
      <c r="P50">
        <f t="array" aca="1" ref="P50:R50" ca="1">MMULT(M50:O50,$P$12:$R$14)</f>
        <v>-0.51056107610738932</v>
      </c>
      <c r="Q50">
        <f ca="1"/>
        <v>0.4</v>
      </c>
      <c r="R50">
        <f ca="1"/>
        <v>1.0484881437403404</v>
      </c>
      <c r="S50">
        <f ca="1">R50+$S$14</f>
        <v>6.0484881437403404</v>
      </c>
      <c r="T50">
        <f ca="1">$T$14*P50/$S50</f>
        <v>-5.0646812622335287E-2</v>
      </c>
      <c r="U50">
        <f ca="1">$T$14*Q50/$S50</f>
        <v>3.9679337099863397E-2</v>
      </c>
      <c r="Y50">
        <f ca="1">P50</f>
        <v>-0.51056107610738932</v>
      </c>
      <c r="Z50">
        <f ca="1">Q50</f>
        <v>0.4</v>
      </c>
      <c r="AD50">
        <f ca="1">R50+$AD$14</f>
        <v>3.0484881437403404</v>
      </c>
      <c r="AE50">
        <f ca="1">$AE$14*P50/$AD50*($AE$11+$AD$14)</f>
        <v>-0.50244027731164809</v>
      </c>
      <c r="AF50">
        <f ca="1">$AE$14*Q50/$AD50*($AE$11+$AD$14)</f>
        <v>0.39363774547197711</v>
      </c>
    </row>
    <row r="51" spans="5:32" ht="2.25" customHeight="1"/>
    <row r="52" spans="5:32" ht="2.25" customHeight="1">
      <c r="F52" t="s">
        <v>8</v>
      </c>
      <c r="G52">
        <f>G37</f>
        <v>1</v>
      </c>
      <c r="H52">
        <f>H37</f>
        <v>3</v>
      </c>
      <c r="I52">
        <f>I37+1</f>
        <v>3</v>
      </c>
      <c r="J52">
        <f t="shared" ref="J52:L53" si="24">LN(G52)</f>
        <v>0</v>
      </c>
      <c r="K52">
        <f t="shared" si="24"/>
        <v>1.0986122886681098</v>
      </c>
      <c r="L52">
        <f t="shared" si="24"/>
        <v>1.0986122886681098</v>
      </c>
      <c r="M52">
        <f t="shared" ref="M52:O53" ca="1" si="25">(G52+(J52-G52)*$K$14)*$N$14</f>
        <v>0.2</v>
      </c>
      <c r="N52">
        <f t="shared" ca="1" si="25"/>
        <v>0.60000000000000009</v>
      </c>
      <c r="O52">
        <f t="shared" ca="1" si="25"/>
        <v>0.60000000000000009</v>
      </c>
      <c r="P52">
        <f t="array" aca="1" ref="P52:R52" ca="1">MMULT(M52:O52,$P$12:$R$14)</f>
        <v>-0.58028567030551581</v>
      </c>
      <c r="Q52">
        <f ca="1"/>
        <v>0.60000000000000009</v>
      </c>
      <c r="R52">
        <f ca="1"/>
        <v>0.25153238526694399</v>
      </c>
      <c r="S52">
        <f ca="1">R52+$S$14</f>
        <v>5.2515323852669438</v>
      </c>
      <c r="T52">
        <f ca="1">$T$14*P52/$S52</f>
        <v>-6.6299010772569264E-2</v>
      </c>
      <c r="U52">
        <f ca="1">$T$14*Q52/$S52</f>
        <v>6.8551419583733689E-2</v>
      </c>
      <c r="Y52">
        <f ca="1">P52</f>
        <v>-0.58028567030551581</v>
      </c>
      <c r="Z52">
        <f ca="1">Q52</f>
        <v>0.60000000000000009</v>
      </c>
      <c r="AD52">
        <f ca="1">R52+$AD$14</f>
        <v>2.2515323852669438</v>
      </c>
      <c r="AE52">
        <f ca="1">$AE$14*P52/$AD52*($AE$11+$AD$14)</f>
        <v>-0.77318763980832095</v>
      </c>
      <c r="AF52">
        <f ca="1">$AE$14*Q52/$AD52*($AE$11+$AD$14)</f>
        <v>0.79945552272684306</v>
      </c>
    </row>
    <row r="53" spans="5:32" ht="2.25" customHeight="1">
      <c r="G53">
        <f>G38</f>
        <v>5</v>
      </c>
      <c r="H53">
        <f>H38</f>
        <v>3</v>
      </c>
      <c r="I53">
        <f>I38+1</f>
        <v>3</v>
      </c>
      <c r="J53">
        <f t="shared" si="24"/>
        <v>1.6094379124341003</v>
      </c>
      <c r="K53">
        <f t="shared" si="24"/>
        <v>1.0986122886681098</v>
      </c>
      <c r="L53">
        <f t="shared" si="24"/>
        <v>1.0986122886681098</v>
      </c>
      <c r="M53">
        <f t="shared" ca="1" si="25"/>
        <v>1</v>
      </c>
      <c r="N53">
        <f t="shared" ca="1" si="25"/>
        <v>0.60000000000000009</v>
      </c>
      <c r="O53">
        <f t="shared" ca="1" si="25"/>
        <v>0.60000000000000009</v>
      </c>
      <c r="P53">
        <f t="array" aca="1" ref="P53:R53" ca="1">MMULT(M53:O53,$P$12:$R$14)</f>
        <v>-0.51056107610738932</v>
      </c>
      <c r="Q53">
        <f ca="1"/>
        <v>0.60000000000000009</v>
      </c>
      <c r="R53">
        <f ca="1"/>
        <v>1.0484881437403404</v>
      </c>
      <c r="S53">
        <f ca="1">R53+$S$14</f>
        <v>6.0484881437403404</v>
      </c>
      <c r="T53">
        <f ca="1">$T$14*P53/$S53</f>
        <v>-5.0646812622335287E-2</v>
      </c>
      <c r="U53">
        <f ca="1">$T$14*Q53/$S53</f>
        <v>5.9519005649795106E-2</v>
      </c>
      <c r="Y53">
        <f ca="1">P53</f>
        <v>-0.51056107610738932</v>
      </c>
      <c r="Z53">
        <f ca="1">Q53</f>
        <v>0.60000000000000009</v>
      </c>
      <c r="AD53">
        <f ca="1">R53+$AD$14</f>
        <v>3.0484881437403404</v>
      </c>
      <c r="AE53">
        <f ca="1">$AE$14*P53/$AD53*($AE$11+$AD$14)</f>
        <v>-0.50244027731164809</v>
      </c>
      <c r="AF53">
        <f ca="1">$AE$14*Q53/$AD53*($AE$11+$AD$14)</f>
        <v>0.5904566182079658</v>
      </c>
    </row>
    <row r="54" spans="5:32" ht="2.25" customHeight="1"/>
    <row r="55" spans="5:32" ht="2.25" customHeight="1">
      <c r="G55">
        <f>G40</f>
        <v>1</v>
      </c>
      <c r="H55">
        <f>H40</f>
        <v>4</v>
      </c>
      <c r="I55">
        <f>I40+1</f>
        <v>3</v>
      </c>
      <c r="J55">
        <f t="shared" ref="J55:L56" si="26">LN(G55)</f>
        <v>0</v>
      </c>
      <c r="K55">
        <f t="shared" si="26"/>
        <v>1.3862943611198906</v>
      </c>
      <c r="L55">
        <f t="shared" si="26"/>
        <v>1.0986122886681098</v>
      </c>
      <c r="M55">
        <f t="shared" ref="M55:O56" ca="1" si="27">(G55+(J55-G55)*$K$14)*$N$14</f>
        <v>0.2</v>
      </c>
      <c r="N55">
        <f t="shared" ca="1" si="27"/>
        <v>0.8</v>
      </c>
      <c r="O55">
        <f t="shared" ca="1" si="27"/>
        <v>0.60000000000000009</v>
      </c>
      <c r="P55">
        <f t="array" aca="1" ref="P55:R55" ca="1">MMULT(M55:O55,$P$12:$R$14)</f>
        <v>-0.58028567030551581</v>
      </c>
      <c r="Q55">
        <f ca="1"/>
        <v>0.8</v>
      </c>
      <c r="R55">
        <f ca="1"/>
        <v>0.25153238526694399</v>
      </c>
      <c r="S55">
        <f ca="1">R55+$S$14</f>
        <v>5.2515323852669438</v>
      </c>
      <c r="T55">
        <f ca="1">$T$14*P55/$S55</f>
        <v>-6.6299010772569264E-2</v>
      </c>
      <c r="U55">
        <f ca="1">$T$14*Q55/$S55</f>
        <v>9.1401892778311566E-2</v>
      </c>
      <c r="Y55">
        <f ca="1">P55</f>
        <v>-0.58028567030551581</v>
      </c>
      <c r="Z55">
        <f ca="1">Q55</f>
        <v>0.8</v>
      </c>
      <c r="AD55">
        <f ca="1">R55+$AD$14</f>
        <v>2.2515323852669438</v>
      </c>
      <c r="AE55">
        <f ca="1">$AE$14*P55/$AD55*($AE$11+$AD$14)</f>
        <v>-0.77318763980832095</v>
      </c>
      <c r="AF55">
        <f ca="1">$AE$14*Q55/$AD55*($AE$11+$AD$14)</f>
        <v>1.0659406969691241</v>
      </c>
    </row>
    <row r="56" spans="5:32" ht="2.25" customHeight="1">
      <c r="G56">
        <f>G41</f>
        <v>5</v>
      </c>
      <c r="H56">
        <f>H41</f>
        <v>4</v>
      </c>
      <c r="I56">
        <f>I41+1</f>
        <v>3</v>
      </c>
      <c r="J56">
        <f t="shared" si="26"/>
        <v>1.6094379124341003</v>
      </c>
      <c r="K56">
        <f t="shared" si="26"/>
        <v>1.3862943611198906</v>
      </c>
      <c r="L56">
        <f t="shared" si="26"/>
        <v>1.0986122886681098</v>
      </c>
      <c r="M56">
        <f t="shared" ca="1" si="27"/>
        <v>1</v>
      </c>
      <c r="N56">
        <f t="shared" ca="1" si="27"/>
        <v>0.8</v>
      </c>
      <c r="O56">
        <f t="shared" ca="1" si="27"/>
        <v>0.60000000000000009</v>
      </c>
      <c r="P56">
        <f t="array" aca="1" ref="P56:R56" ca="1">MMULT(M56:O56,$P$12:$R$14)</f>
        <v>-0.51056107610738932</v>
      </c>
      <c r="Q56">
        <f ca="1"/>
        <v>0.8</v>
      </c>
      <c r="R56">
        <f ca="1"/>
        <v>1.0484881437403404</v>
      </c>
      <c r="S56">
        <f ca="1">R56+$S$14</f>
        <v>6.0484881437403404</v>
      </c>
      <c r="T56">
        <f ca="1">$T$14*P56/$S56</f>
        <v>-5.0646812622335287E-2</v>
      </c>
      <c r="U56">
        <f ca="1">$T$14*Q56/$S56</f>
        <v>7.9358674199726795E-2</v>
      </c>
      <c r="Y56">
        <f ca="1">P56</f>
        <v>-0.51056107610738932</v>
      </c>
      <c r="Z56">
        <f ca="1">Q56</f>
        <v>0.8</v>
      </c>
      <c r="AD56">
        <f ca="1">R56+$AD$14</f>
        <v>3.0484881437403404</v>
      </c>
      <c r="AE56">
        <f ca="1">$AE$14*P56/$AD56*($AE$11+$AD$14)</f>
        <v>-0.50244027731164809</v>
      </c>
      <c r="AF56">
        <f ca="1">$AE$14*Q56/$AD56*($AE$11+$AD$14)</f>
        <v>0.78727549094395421</v>
      </c>
    </row>
    <row r="57" spans="5:32" ht="2.25" customHeight="1"/>
    <row r="58" spans="5:32" ht="2.25" customHeight="1">
      <c r="G58">
        <f>G43</f>
        <v>1</v>
      </c>
      <c r="H58">
        <f>H43</f>
        <v>5</v>
      </c>
      <c r="I58">
        <f>I43+1</f>
        <v>3</v>
      </c>
      <c r="J58">
        <f t="shared" ref="J58:L59" si="28">LN(G58)</f>
        <v>0</v>
      </c>
      <c r="K58">
        <f t="shared" si="28"/>
        <v>1.6094379124341003</v>
      </c>
      <c r="L58">
        <f t="shared" si="28"/>
        <v>1.0986122886681098</v>
      </c>
      <c r="M58">
        <f t="shared" ref="M58:O59" ca="1" si="29">(G58+(J58-G58)*$K$14)*$N$14</f>
        <v>0.2</v>
      </c>
      <c r="N58">
        <f t="shared" ca="1" si="29"/>
        <v>1</v>
      </c>
      <c r="O58">
        <f t="shared" ca="1" si="29"/>
        <v>0.60000000000000009</v>
      </c>
      <c r="P58">
        <f t="array" aca="1" ref="P58:R58" ca="1">MMULT(M58:O58,$P$12:$R$14)</f>
        <v>-0.58028567030551581</v>
      </c>
      <c r="Q58">
        <f ca="1"/>
        <v>1</v>
      </c>
      <c r="R58">
        <f ca="1"/>
        <v>0.25153238526694399</v>
      </c>
      <c r="S58">
        <f ca="1">R58+$S$14</f>
        <v>5.2515323852669438</v>
      </c>
      <c r="T58">
        <f ca="1">$T$14*P58/$S58</f>
        <v>-6.6299010772569264E-2</v>
      </c>
      <c r="U58">
        <f ca="1">$T$14*Q58/$S58</f>
        <v>0.11425236597288946</v>
      </c>
      <c r="Y58">
        <f ca="1">P58</f>
        <v>-0.58028567030551581</v>
      </c>
      <c r="Z58">
        <f ca="1">Q58</f>
        <v>1</v>
      </c>
      <c r="AD58">
        <f ca="1">R58+$AD$14</f>
        <v>2.2515323852669438</v>
      </c>
      <c r="AE58">
        <f ca="1">$AE$14*P58/$AD58*($AE$11+$AD$14)</f>
        <v>-0.77318763980832095</v>
      </c>
      <c r="AF58">
        <f ca="1">$AE$14*Q58/$AD58*($AE$11+$AD$14)</f>
        <v>1.3324258712114048</v>
      </c>
    </row>
    <row r="59" spans="5:32" ht="2.25" customHeight="1">
      <c r="G59">
        <f>G44</f>
        <v>5</v>
      </c>
      <c r="H59">
        <f>H44</f>
        <v>5</v>
      </c>
      <c r="I59">
        <f>I44+1</f>
        <v>3</v>
      </c>
      <c r="J59">
        <f t="shared" si="28"/>
        <v>1.6094379124341003</v>
      </c>
      <c r="K59">
        <f t="shared" si="28"/>
        <v>1.6094379124341003</v>
      </c>
      <c r="L59">
        <f t="shared" si="28"/>
        <v>1.0986122886681098</v>
      </c>
      <c r="M59">
        <f t="shared" ca="1" si="29"/>
        <v>1</v>
      </c>
      <c r="N59">
        <f t="shared" ca="1" si="29"/>
        <v>1</v>
      </c>
      <c r="O59">
        <f t="shared" ca="1" si="29"/>
        <v>0.60000000000000009</v>
      </c>
      <c r="P59">
        <f t="array" aca="1" ref="P59:R59" ca="1">MMULT(M59:O59,$P$12:$R$14)</f>
        <v>-0.51056107610738932</v>
      </c>
      <c r="Q59">
        <f ca="1"/>
        <v>1</v>
      </c>
      <c r="R59">
        <f ca="1"/>
        <v>1.0484881437403404</v>
      </c>
      <c r="S59">
        <f ca="1">R59+$S$14</f>
        <v>6.0484881437403404</v>
      </c>
      <c r="T59">
        <f ca="1">$T$14*P59/$S59</f>
        <v>-5.0646812622335287E-2</v>
      </c>
      <c r="U59">
        <f ca="1">$T$14*Q59/$S59</f>
        <v>9.9198342749658497E-2</v>
      </c>
      <c r="Y59">
        <f ca="1">P59</f>
        <v>-0.51056107610738932</v>
      </c>
      <c r="Z59">
        <f ca="1">Q59</f>
        <v>1</v>
      </c>
      <c r="AD59">
        <f ca="1">R59+$AD$14</f>
        <v>3.0484881437403404</v>
      </c>
      <c r="AE59">
        <f ca="1">$AE$14*P59/$AD59*($AE$11+$AD$14)</f>
        <v>-0.50244027731164809</v>
      </c>
      <c r="AF59">
        <f ca="1">$AE$14*Q59/$AD59*($AE$11+$AD$14)</f>
        <v>0.98409436367994263</v>
      </c>
    </row>
    <row r="60" spans="5:32" ht="2.25" customHeight="1"/>
    <row r="61" spans="5:32" ht="2.25" customHeight="1">
      <c r="E61" t="s">
        <v>15</v>
      </c>
      <c r="F61" t="s">
        <v>13</v>
      </c>
      <c r="G61">
        <f>G46</f>
        <v>1</v>
      </c>
      <c r="H61">
        <f>H46</f>
        <v>1</v>
      </c>
      <c r="I61">
        <f>I46+1</f>
        <v>4</v>
      </c>
      <c r="J61">
        <f t="shared" ref="J61:L62" si="30">LN(G61)</f>
        <v>0</v>
      </c>
      <c r="K61">
        <f t="shared" si="30"/>
        <v>0</v>
      </c>
      <c r="L61">
        <f t="shared" si="30"/>
        <v>1.3862943611198906</v>
      </c>
      <c r="M61">
        <f t="shared" ref="M61:O62" ca="1" si="31">(G61+(J61-G61)*$K$14)*$N$14</f>
        <v>0.2</v>
      </c>
      <c r="N61">
        <f t="shared" ca="1" si="31"/>
        <v>0.2</v>
      </c>
      <c r="O61">
        <f t="shared" ca="1" si="31"/>
        <v>0.8</v>
      </c>
      <c r="P61">
        <f t="array" aca="1" ref="P61:R61" ca="1">MMULT(M61:O61,$P$12:$R$14)</f>
        <v>-0.77952460992386485</v>
      </c>
      <c r="Q61">
        <f ca="1"/>
        <v>0.2</v>
      </c>
      <c r="R61">
        <f ca="1"/>
        <v>0.26896353381647564</v>
      </c>
      <c r="S61">
        <f ca="1">R61+$S$14</f>
        <v>5.2689635338164758</v>
      </c>
      <c r="T61">
        <f ca="1">$T$14*P61/$S61</f>
        <v>-8.8767888210366561E-2</v>
      </c>
      <c r="U61">
        <f ca="1">$T$14*Q61/$S61</f>
        <v>2.2774877683216802E-2</v>
      </c>
      <c r="Y61">
        <f ca="1">P61</f>
        <v>-0.77952460992386485</v>
      </c>
      <c r="Z61">
        <f ca="1">Q61</f>
        <v>0.2</v>
      </c>
      <c r="AD61">
        <f ca="1">R61+$AD$14</f>
        <v>2.2689635338164758</v>
      </c>
      <c r="AE61">
        <f ca="1">$AE$14*P61/$AD61*($AE$11+$AD$14)</f>
        <v>-1.0306793365859133</v>
      </c>
      <c r="AF61">
        <f ca="1">$AE$14*Q61/$AD61*($AE$11+$AD$14)</f>
        <v>0.2644379211290272</v>
      </c>
    </row>
    <row r="62" spans="5:32" ht="2.25" customHeight="1">
      <c r="G62">
        <f>G47</f>
        <v>5</v>
      </c>
      <c r="H62">
        <f>H47</f>
        <v>1</v>
      </c>
      <c r="I62">
        <f>I47+1</f>
        <v>4</v>
      </c>
      <c r="J62">
        <f t="shared" si="30"/>
        <v>1.6094379124341003</v>
      </c>
      <c r="K62">
        <f t="shared" si="30"/>
        <v>0</v>
      </c>
      <c r="L62">
        <f t="shared" si="30"/>
        <v>1.3862943611198906</v>
      </c>
      <c r="M62">
        <f t="shared" ca="1" si="31"/>
        <v>1</v>
      </c>
      <c r="N62">
        <f t="shared" ca="1" si="31"/>
        <v>0.2</v>
      </c>
      <c r="O62">
        <f t="shared" ca="1" si="31"/>
        <v>0.8</v>
      </c>
      <c r="P62">
        <f t="array" aca="1" ref="P62:R62" ca="1">MMULT(M62:O62,$P$12:$R$14)</f>
        <v>-0.70980001572573836</v>
      </c>
      <c r="Q62">
        <f ca="1"/>
        <v>0.2</v>
      </c>
      <c r="R62">
        <f ca="1"/>
        <v>1.0659192922898721</v>
      </c>
      <c r="S62">
        <f ca="1">R62+$S$14</f>
        <v>6.0659192922898724</v>
      </c>
      <c r="T62">
        <f ca="1">$T$14*P62/$S62</f>
        <v>-7.0208650810234266E-2</v>
      </c>
      <c r="U62">
        <f ca="1">$T$14*Q62/$S62</f>
        <v>1.9782656876514464E-2</v>
      </c>
      <c r="Y62">
        <f ca="1">P62</f>
        <v>-0.70980001572573836</v>
      </c>
      <c r="Z62">
        <f ca="1">Q62</f>
        <v>0.2</v>
      </c>
      <c r="AD62">
        <f ca="1">R62+$AD$14</f>
        <v>3.0659192922898724</v>
      </c>
      <c r="AE62">
        <f ca="1">$AE$14*P62/$AD62*($AE$11+$AD$14)</f>
        <v>-0.69453884599382587</v>
      </c>
      <c r="AF62">
        <f ca="1">$AE$14*Q62/$AD62*($AE$11+$AD$14)</f>
        <v>0.19569986773913811</v>
      </c>
    </row>
    <row r="63" spans="5:32" ht="2.25" customHeight="1"/>
    <row r="64" spans="5:32" ht="2.25" customHeight="1">
      <c r="F64" t="s">
        <v>7</v>
      </c>
      <c r="G64">
        <f>G49</f>
        <v>1</v>
      </c>
      <c r="H64">
        <f>H49</f>
        <v>2</v>
      </c>
      <c r="I64">
        <f>I49+1</f>
        <v>4</v>
      </c>
      <c r="J64">
        <f t="shared" ref="J64:L65" si="32">LN(G64)</f>
        <v>0</v>
      </c>
      <c r="K64">
        <f t="shared" si="32"/>
        <v>0.69314718055994529</v>
      </c>
      <c r="L64">
        <f t="shared" si="32"/>
        <v>1.3862943611198906</v>
      </c>
      <c r="M64">
        <f t="shared" ref="M64:O65" ca="1" si="33">(G64+(J64-G64)*$K$14)*$N$14</f>
        <v>0.2</v>
      </c>
      <c r="N64">
        <f t="shared" ca="1" si="33"/>
        <v>0.4</v>
      </c>
      <c r="O64">
        <f t="shared" ca="1" si="33"/>
        <v>0.8</v>
      </c>
      <c r="P64">
        <f t="array" aca="1" ref="P64:R64" ca="1">MMULT(M64:O64,$P$12:$R$14)</f>
        <v>-0.77952460992386485</v>
      </c>
      <c r="Q64">
        <f ca="1"/>
        <v>0.4</v>
      </c>
      <c r="R64">
        <f ca="1"/>
        <v>0.26896353381647564</v>
      </c>
      <c r="S64">
        <f ca="1">R64+$S$14</f>
        <v>5.2689635338164758</v>
      </c>
      <c r="T64">
        <f ca="1">$T$14*P64/$S64</f>
        <v>-8.8767888210366561E-2</v>
      </c>
      <c r="U64">
        <f ca="1">$T$14*Q64/$S64</f>
        <v>4.5549755366433603E-2</v>
      </c>
      <c r="Y64">
        <f ca="1">P64</f>
        <v>-0.77952460992386485</v>
      </c>
      <c r="Z64">
        <f ca="1">Q64</f>
        <v>0.4</v>
      </c>
      <c r="AD64">
        <f ca="1">R64+$AD$14</f>
        <v>2.2689635338164758</v>
      </c>
      <c r="AE64">
        <f ca="1">$AE$14*P64/$AD64*($AE$11+$AD$14)</f>
        <v>-1.0306793365859133</v>
      </c>
      <c r="AF64">
        <f ca="1">$AE$14*Q64/$AD64*($AE$11+$AD$14)</f>
        <v>0.5288758422580544</v>
      </c>
    </row>
    <row r="65" spans="5:32" ht="2.25" customHeight="1">
      <c r="G65">
        <f>G50</f>
        <v>5</v>
      </c>
      <c r="H65">
        <f>H50</f>
        <v>2</v>
      </c>
      <c r="I65">
        <f>I50+1</f>
        <v>4</v>
      </c>
      <c r="J65">
        <f t="shared" si="32"/>
        <v>1.6094379124341003</v>
      </c>
      <c r="K65">
        <f t="shared" si="32"/>
        <v>0.69314718055994529</v>
      </c>
      <c r="L65">
        <f t="shared" si="32"/>
        <v>1.3862943611198906</v>
      </c>
      <c r="M65">
        <f t="shared" ca="1" si="33"/>
        <v>1</v>
      </c>
      <c r="N65">
        <f t="shared" ca="1" si="33"/>
        <v>0.4</v>
      </c>
      <c r="O65">
        <f t="shared" ca="1" si="33"/>
        <v>0.8</v>
      </c>
      <c r="P65">
        <f t="array" aca="1" ref="P65:R65" ca="1">MMULT(M65:O65,$P$12:$R$14)</f>
        <v>-0.70980001572573836</v>
      </c>
      <c r="Q65">
        <f ca="1"/>
        <v>0.4</v>
      </c>
      <c r="R65">
        <f ca="1"/>
        <v>1.0659192922898721</v>
      </c>
      <c r="S65">
        <f ca="1">R65+$S$14</f>
        <v>6.0659192922898724</v>
      </c>
      <c r="T65">
        <f ca="1">$T$14*P65/$S65</f>
        <v>-7.0208650810234266E-2</v>
      </c>
      <c r="U65">
        <f ca="1">$T$14*Q65/$S65</f>
        <v>3.9565313753028929E-2</v>
      </c>
      <c r="Y65">
        <f ca="1">P65</f>
        <v>-0.70980001572573836</v>
      </c>
      <c r="Z65">
        <f ca="1">Q65</f>
        <v>0.4</v>
      </c>
      <c r="AD65">
        <f ca="1">R65+$AD$14</f>
        <v>3.0659192922898724</v>
      </c>
      <c r="AE65">
        <f ca="1">$AE$14*P65/$AD65*($AE$11+$AD$14)</f>
        <v>-0.69453884599382587</v>
      </c>
      <c r="AF65">
        <f ca="1">$AE$14*Q65/$AD65*($AE$11+$AD$14)</f>
        <v>0.39139973547827622</v>
      </c>
    </row>
    <row r="66" spans="5:32" ht="2.25" customHeight="1"/>
    <row r="67" spans="5:32" ht="2.25" customHeight="1">
      <c r="F67" t="s">
        <v>8</v>
      </c>
      <c r="G67">
        <f>G52</f>
        <v>1</v>
      </c>
      <c r="H67">
        <f>H52</f>
        <v>3</v>
      </c>
      <c r="I67">
        <f>I52+1</f>
        <v>4</v>
      </c>
      <c r="J67">
        <f t="shared" ref="J67:L68" si="34">LN(G67)</f>
        <v>0</v>
      </c>
      <c r="K67">
        <f t="shared" si="34"/>
        <v>1.0986122886681098</v>
      </c>
      <c r="L67">
        <f t="shared" si="34"/>
        <v>1.3862943611198906</v>
      </c>
      <c r="M67">
        <f t="shared" ref="M67:O68" ca="1" si="35">(G67+(J67-G67)*$K$14)*$N$14</f>
        <v>0.2</v>
      </c>
      <c r="N67">
        <f t="shared" ca="1" si="35"/>
        <v>0.60000000000000009</v>
      </c>
      <c r="O67">
        <f t="shared" ca="1" si="35"/>
        <v>0.8</v>
      </c>
      <c r="P67">
        <f t="array" aca="1" ref="P67:R67" ca="1">MMULT(M67:O67,$P$12:$R$14)</f>
        <v>-0.77952460992386485</v>
      </c>
      <c r="Q67">
        <f ca="1"/>
        <v>0.60000000000000009</v>
      </c>
      <c r="R67">
        <f ca="1"/>
        <v>0.26896353381647564</v>
      </c>
      <c r="S67">
        <f ca="1">R67+$S$14</f>
        <v>5.2689635338164758</v>
      </c>
      <c r="T67">
        <f ca="1">$T$14*P67/$S67</f>
        <v>-8.8767888210366561E-2</v>
      </c>
      <c r="U67">
        <f ca="1">$T$14*Q67/$S67</f>
        <v>6.8324633049650418E-2</v>
      </c>
      <c r="Y67">
        <f ca="1">P67</f>
        <v>-0.77952460992386485</v>
      </c>
      <c r="Z67">
        <f ca="1">Q67</f>
        <v>0.60000000000000009</v>
      </c>
      <c r="AD67">
        <f ca="1">R67+$AD$14</f>
        <v>2.2689635338164758</v>
      </c>
      <c r="AE67">
        <f ca="1">$AE$14*P67/$AD67*($AE$11+$AD$14)</f>
        <v>-1.0306793365859133</v>
      </c>
      <c r="AF67">
        <f ca="1">$AE$14*Q67/$AD67*($AE$11+$AD$14)</f>
        <v>0.79331376338708159</v>
      </c>
    </row>
    <row r="68" spans="5:32" ht="2.25" customHeight="1">
      <c r="G68">
        <f>G53</f>
        <v>5</v>
      </c>
      <c r="H68">
        <f>H53</f>
        <v>3</v>
      </c>
      <c r="I68">
        <f>I53+1</f>
        <v>4</v>
      </c>
      <c r="J68">
        <f t="shared" si="34"/>
        <v>1.6094379124341003</v>
      </c>
      <c r="K68">
        <f t="shared" si="34"/>
        <v>1.0986122886681098</v>
      </c>
      <c r="L68">
        <f t="shared" si="34"/>
        <v>1.3862943611198906</v>
      </c>
      <c r="M68">
        <f t="shared" ca="1" si="35"/>
        <v>1</v>
      </c>
      <c r="N68">
        <f t="shared" ca="1" si="35"/>
        <v>0.60000000000000009</v>
      </c>
      <c r="O68">
        <f t="shared" ca="1" si="35"/>
        <v>0.8</v>
      </c>
      <c r="P68">
        <f t="array" aca="1" ref="P68:R68" ca="1">MMULT(M68:O68,$P$12:$R$14)</f>
        <v>-0.70980001572573836</v>
      </c>
      <c r="Q68">
        <f ca="1"/>
        <v>0.60000000000000009</v>
      </c>
      <c r="R68">
        <f ca="1"/>
        <v>1.0659192922898721</v>
      </c>
      <c r="S68">
        <f ca="1">R68+$S$14</f>
        <v>6.0659192922898724</v>
      </c>
      <c r="T68">
        <f ca="1">$T$14*P68/$S68</f>
        <v>-7.0208650810234266E-2</v>
      </c>
      <c r="U68">
        <f ca="1">$T$14*Q68/$S68</f>
        <v>5.9347970629543403E-2</v>
      </c>
      <c r="Y68">
        <f ca="1">P68</f>
        <v>-0.70980001572573836</v>
      </c>
      <c r="Z68">
        <f ca="1">Q68</f>
        <v>0.60000000000000009</v>
      </c>
      <c r="AD68">
        <f ca="1">R68+$AD$14</f>
        <v>3.0659192922898724</v>
      </c>
      <c r="AE68">
        <f ca="1">$AE$14*P68/$AD68*($AE$11+$AD$14)</f>
        <v>-0.69453884599382587</v>
      </c>
      <c r="AF68">
        <f ca="1">$AE$14*Q68/$AD68*($AE$11+$AD$14)</f>
        <v>0.5870996032174145</v>
      </c>
    </row>
    <row r="69" spans="5:32" ht="2.25" customHeight="1"/>
    <row r="70" spans="5:32" ht="2.25" customHeight="1">
      <c r="G70">
        <f>G55</f>
        <v>1</v>
      </c>
      <c r="H70">
        <f>H55</f>
        <v>4</v>
      </c>
      <c r="I70">
        <f>I55+1</f>
        <v>4</v>
      </c>
      <c r="J70">
        <f t="shared" ref="J70:L71" si="36">LN(G70)</f>
        <v>0</v>
      </c>
      <c r="K70">
        <f t="shared" si="36"/>
        <v>1.3862943611198906</v>
      </c>
      <c r="L70">
        <f t="shared" si="36"/>
        <v>1.3862943611198906</v>
      </c>
      <c r="M70">
        <f t="shared" ref="M70:O71" ca="1" si="37">(G70+(J70-G70)*$K$14)*$N$14</f>
        <v>0.2</v>
      </c>
      <c r="N70">
        <f t="shared" ca="1" si="37"/>
        <v>0.8</v>
      </c>
      <c r="O70">
        <f t="shared" ca="1" si="37"/>
        <v>0.8</v>
      </c>
      <c r="P70">
        <f t="array" aca="1" ref="P70:R70" ca="1">MMULT(M70:O70,$P$12:$R$14)</f>
        <v>-0.77952460992386485</v>
      </c>
      <c r="Q70">
        <f ca="1"/>
        <v>0.8</v>
      </c>
      <c r="R70">
        <f ca="1"/>
        <v>0.26896353381647564</v>
      </c>
      <c r="S70">
        <f ca="1">R70+$S$14</f>
        <v>5.2689635338164758</v>
      </c>
      <c r="T70">
        <f ca="1">$T$14*P70/$S70</f>
        <v>-8.8767888210366561E-2</v>
      </c>
      <c r="U70">
        <f ca="1">$T$14*Q70/$S70</f>
        <v>9.1099510732867206E-2</v>
      </c>
      <c r="Y70">
        <f ca="1">P70</f>
        <v>-0.77952460992386485</v>
      </c>
      <c r="Z70">
        <f ca="1">Q70</f>
        <v>0.8</v>
      </c>
      <c r="AD70">
        <f ca="1">R70+$AD$14</f>
        <v>2.2689635338164758</v>
      </c>
      <c r="AE70">
        <f ca="1">$AE$14*P70/$AD70*($AE$11+$AD$14)</f>
        <v>-1.0306793365859133</v>
      </c>
      <c r="AF70">
        <f ca="1">$AE$14*Q70/$AD70*($AE$11+$AD$14)</f>
        <v>1.0577516845161088</v>
      </c>
    </row>
    <row r="71" spans="5:32" ht="2.25" customHeight="1">
      <c r="G71">
        <f>G56</f>
        <v>5</v>
      </c>
      <c r="H71">
        <f>H56</f>
        <v>4</v>
      </c>
      <c r="I71">
        <f>I56+1</f>
        <v>4</v>
      </c>
      <c r="J71">
        <f t="shared" si="36"/>
        <v>1.6094379124341003</v>
      </c>
      <c r="K71">
        <f t="shared" si="36"/>
        <v>1.3862943611198906</v>
      </c>
      <c r="L71">
        <f t="shared" si="36"/>
        <v>1.3862943611198906</v>
      </c>
      <c r="M71">
        <f t="shared" ca="1" si="37"/>
        <v>1</v>
      </c>
      <c r="N71">
        <f t="shared" ca="1" si="37"/>
        <v>0.8</v>
      </c>
      <c r="O71">
        <f t="shared" ca="1" si="37"/>
        <v>0.8</v>
      </c>
      <c r="P71">
        <f t="array" aca="1" ref="P71:R71" ca="1">MMULT(M71:O71,$P$12:$R$14)</f>
        <v>-0.70980001572573836</v>
      </c>
      <c r="Q71">
        <f ca="1"/>
        <v>0.8</v>
      </c>
      <c r="R71">
        <f ca="1"/>
        <v>1.0659192922898721</v>
      </c>
      <c r="S71">
        <f ca="1">R71+$S$14</f>
        <v>6.0659192922898724</v>
      </c>
      <c r="T71">
        <f ca="1">$T$14*P71/$S71</f>
        <v>-7.0208650810234266E-2</v>
      </c>
      <c r="U71">
        <f ca="1">$T$14*Q71/$S71</f>
        <v>7.9130627506057857E-2</v>
      </c>
      <c r="Y71">
        <f ca="1">P71</f>
        <v>-0.70980001572573836</v>
      </c>
      <c r="Z71">
        <f ca="1">Q71</f>
        <v>0.8</v>
      </c>
      <c r="AD71">
        <f ca="1">R71+$AD$14</f>
        <v>3.0659192922898724</v>
      </c>
      <c r="AE71">
        <f ca="1">$AE$14*P71/$AD71*($AE$11+$AD$14)</f>
        <v>-0.69453884599382587</v>
      </c>
      <c r="AF71">
        <f ca="1">$AE$14*Q71/$AD71*($AE$11+$AD$14)</f>
        <v>0.78279947095655245</v>
      </c>
    </row>
    <row r="72" spans="5:32" ht="2.25" customHeight="1"/>
    <row r="73" spans="5:32" ht="2.25" customHeight="1">
      <c r="G73">
        <f>G58</f>
        <v>1</v>
      </c>
      <c r="H73">
        <f>H58</f>
        <v>5</v>
      </c>
      <c r="I73">
        <f>I58+1</f>
        <v>4</v>
      </c>
      <c r="J73">
        <f t="shared" ref="J73:L74" si="38">LN(G73)</f>
        <v>0</v>
      </c>
      <c r="K73">
        <f t="shared" si="38"/>
        <v>1.6094379124341003</v>
      </c>
      <c r="L73">
        <f t="shared" si="38"/>
        <v>1.3862943611198906</v>
      </c>
      <c r="M73">
        <f t="shared" ref="M73:O74" ca="1" si="39">(G73+(J73-G73)*$K$14)*$N$14</f>
        <v>0.2</v>
      </c>
      <c r="N73">
        <f t="shared" ca="1" si="39"/>
        <v>1</v>
      </c>
      <c r="O73">
        <f t="shared" ca="1" si="39"/>
        <v>0.8</v>
      </c>
      <c r="P73">
        <f t="array" aca="1" ref="P73:R73" ca="1">MMULT(M73:O73,$P$12:$R$14)</f>
        <v>-0.77952460992386485</v>
      </c>
      <c r="Q73">
        <f ca="1"/>
        <v>1</v>
      </c>
      <c r="R73">
        <f ca="1"/>
        <v>0.26896353381647564</v>
      </c>
      <c r="S73">
        <f ca="1">R73+$S$14</f>
        <v>5.2689635338164758</v>
      </c>
      <c r="T73">
        <f ca="1">$T$14*P73/$S73</f>
        <v>-8.8767888210366561E-2</v>
      </c>
      <c r="U73">
        <f ca="1">$T$14*Q73/$S73</f>
        <v>0.11387438841608401</v>
      </c>
      <c r="Y73">
        <f ca="1">P73</f>
        <v>-0.77952460992386485</v>
      </c>
      <c r="Z73">
        <f ca="1">Q73</f>
        <v>1</v>
      </c>
      <c r="AD73">
        <f ca="1">R73+$AD$14</f>
        <v>2.2689635338164758</v>
      </c>
      <c r="AE73">
        <f ca="1">$AE$14*P73/$AD73*($AE$11+$AD$14)</f>
        <v>-1.0306793365859133</v>
      </c>
      <c r="AF73">
        <f ca="1">$AE$14*Q73/$AD73*($AE$11+$AD$14)</f>
        <v>1.3221896056451359</v>
      </c>
    </row>
    <row r="74" spans="5:32" ht="2.25" customHeight="1">
      <c r="G74">
        <f>G59</f>
        <v>5</v>
      </c>
      <c r="H74">
        <f>H59</f>
        <v>5</v>
      </c>
      <c r="I74">
        <f>I59+1</f>
        <v>4</v>
      </c>
      <c r="J74">
        <f t="shared" si="38"/>
        <v>1.6094379124341003</v>
      </c>
      <c r="K74">
        <f t="shared" si="38"/>
        <v>1.6094379124341003</v>
      </c>
      <c r="L74">
        <f t="shared" si="38"/>
        <v>1.3862943611198906</v>
      </c>
      <c r="M74">
        <f t="shared" ca="1" si="39"/>
        <v>1</v>
      </c>
      <c r="N74">
        <f t="shared" ca="1" si="39"/>
        <v>1</v>
      </c>
      <c r="O74">
        <f t="shared" ca="1" si="39"/>
        <v>0.8</v>
      </c>
      <c r="P74">
        <f t="array" aca="1" ref="P74:R74" ca="1">MMULT(M74:O74,$P$12:$R$14)</f>
        <v>-0.70980001572573836</v>
      </c>
      <c r="Q74">
        <f ca="1"/>
        <v>1</v>
      </c>
      <c r="R74">
        <f ca="1"/>
        <v>1.0659192922898721</v>
      </c>
      <c r="S74">
        <f ca="1">R74+$S$14</f>
        <v>6.0659192922898724</v>
      </c>
      <c r="T74">
        <f ca="1">$T$14*P74/$S74</f>
        <v>-7.0208650810234266E-2</v>
      </c>
      <c r="U74">
        <f ca="1">$T$14*Q74/$S74</f>
        <v>9.8913284382572325E-2</v>
      </c>
      <c r="Y74">
        <f ca="1">P74</f>
        <v>-0.70980001572573836</v>
      </c>
      <c r="Z74">
        <f ca="1">Q74</f>
        <v>1</v>
      </c>
      <c r="AD74">
        <f ca="1">R74+$AD$14</f>
        <v>3.0659192922898724</v>
      </c>
      <c r="AE74">
        <f ca="1">$AE$14*P74/$AD74*($AE$11+$AD$14)</f>
        <v>-0.69453884599382587</v>
      </c>
      <c r="AF74">
        <f ca="1">$AE$14*Q74/$AD74*($AE$11+$AD$14)</f>
        <v>0.97849933869569061</v>
      </c>
    </row>
    <row r="75" spans="5:32" ht="2.25" customHeight="1"/>
    <row r="76" spans="5:32" ht="2.25" customHeight="1">
      <c r="E76" t="s">
        <v>16</v>
      </c>
      <c r="F76" t="s">
        <v>13</v>
      </c>
      <c r="G76">
        <f>G61</f>
        <v>1</v>
      </c>
      <c r="H76">
        <f>H61</f>
        <v>1</v>
      </c>
      <c r="I76">
        <f>I61+1</f>
        <v>5</v>
      </c>
      <c r="J76">
        <f t="shared" ref="J76:L77" si="40">LN(G76)</f>
        <v>0</v>
      </c>
      <c r="K76">
        <f t="shared" si="40"/>
        <v>0</v>
      </c>
      <c r="L76">
        <f t="shared" si="40"/>
        <v>1.6094379124341003</v>
      </c>
      <c r="M76">
        <f t="shared" ref="M76:O77" ca="1" si="41">(G76+(J76-G76)*$K$14)*$N$14</f>
        <v>0.2</v>
      </c>
      <c r="N76">
        <f t="shared" ca="1" si="41"/>
        <v>0.2</v>
      </c>
      <c r="O76">
        <f t="shared" ca="1" si="41"/>
        <v>1</v>
      </c>
      <c r="P76">
        <f t="array" aca="1" ref="P76:R76" ca="1">MMULT(M76:O76,$P$12:$R$14)</f>
        <v>-0.9787635495422139</v>
      </c>
      <c r="Q76">
        <f ca="1"/>
        <v>0.2</v>
      </c>
      <c r="R76">
        <f ca="1"/>
        <v>0.28639468236600729</v>
      </c>
      <c r="S76">
        <f ca="1">R76+$S$14</f>
        <v>5.2863946823660068</v>
      </c>
      <c r="T76">
        <f ca="1">$T$14*P76/$S76</f>
        <v>-0.11108858967421856</v>
      </c>
      <c r="U76">
        <f ca="1">$T$14*Q76/$S76</f>
        <v>2.269978070314874E-2</v>
      </c>
      <c r="Y76">
        <f ca="1">P76</f>
        <v>-0.9787635495422139</v>
      </c>
      <c r="Z76">
        <f ca="1">Q76</f>
        <v>0.2</v>
      </c>
      <c r="AD76">
        <f ca="1">R76+$AD$14</f>
        <v>2.2863946823660073</v>
      </c>
      <c r="AE76">
        <f ca="1">$AE$14*P76/$AD76*($AE$11+$AD$14)</f>
        <v>-1.2842448730628209</v>
      </c>
      <c r="AF76">
        <f ca="1">$AE$14*Q76/$AD76*($AE$11+$AD$14)</f>
        <v>0.26242188395010957</v>
      </c>
    </row>
    <row r="77" spans="5:32" ht="2.25" customHeight="1">
      <c r="G77">
        <f>G62</f>
        <v>5</v>
      </c>
      <c r="H77">
        <f>H62</f>
        <v>1</v>
      </c>
      <c r="I77">
        <f>I62+1</f>
        <v>5</v>
      </c>
      <c r="J77">
        <f t="shared" si="40"/>
        <v>1.6094379124341003</v>
      </c>
      <c r="K77">
        <f t="shared" si="40"/>
        <v>0</v>
      </c>
      <c r="L77">
        <f t="shared" si="40"/>
        <v>1.6094379124341003</v>
      </c>
      <c r="M77">
        <f t="shared" ca="1" si="41"/>
        <v>1</v>
      </c>
      <c r="N77">
        <f t="shared" ca="1" si="41"/>
        <v>0.2</v>
      </c>
      <c r="O77">
        <f t="shared" ca="1" si="41"/>
        <v>1</v>
      </c>
      <c r="P77">
        <f t="array" aca="1" ref="P77:R77" ca="1">MMULT(M77:O77,$P$12:$R$14)</f>
        <v>-0.90903895534408741</v>
      </c>
      <c r="Q77">
        <f ca="1"/>
        <v>0.2</v>
      </c>
      <c r="R77">
        <f ca="1"/>
        <v>1.0833504408394037</v>
      </c>
      <c r="S77">
        <f ca="1">R77+$S$14</f>
        <v>6.0833504408394035</v>
      </c>
      <c r="T77">
        <f ca="1">$T$14*P77/$S77</f>
        <v>-8.9658384554810039E-2</v>
      </c>
      <c r="U77">
        <f ca="1">$T$14*Q77/$S77</f>
        <v>1.9725971924024477E-2</v>
      </c>
      <c r="Y77">
        <f ca="1">P77</f>
        <v>-0.90903895534408741</v>
      </c>
      <c r="Z77">
        <f ca="1">Q77</f>
        <v>0.2</v>
      </c>
      <c r="AD77">
        <f ca="1">R77+$AD$14</f>
        <v>3.0833504408394035</v>
      </c>
      <c r="AE77">
        <f ca="1">$AE$14*P77/$AD77*($AE$11+$AD$14)</f>
        <v>-0.88446542757878632</v>
      </c>
      <c r="AF77">
        <f ca="1">$AE$14*Q77/$AD77*($AE$11+$AD$14)</f>
        <v>0.19459351491576077</v>
      </c>
    </row>
    <row r="78" spans="5:32" ht="2.25" customHeight="1"/>
    <row r="79" spans="5:32" ht="2.25" customHeight="1">
      <c r="F79" t="s">
        <v>7</v>
      </c>
      <c r="G79">
        <f>G64</f>
        <v>1</v>
      </c>
      <c r="H79">
        <f>H64</f>
        <v>2</v>
      </c>
      <c r="I79">
        <f>I64+1</f>
        <v>5</v>
      </c>
      <c r="J79">
        <f t="shared" ref="J79:L80" si="42">LN(G79)</f>
        <v>0</v>
      </c>
      <c r="K79">
        <f t="shared" si="42"/>
        <v>0.69314718055994529</v>
      </c>
      <c r="L79">
        <f t="shared" si="42"/>
        <v>1.6094379124341003</v>
      </c>
      <c r="M79">
        <f t="shared" ref="M79:O80" ca="1" si="43">(G79+(J79-G79)*$K$14)*$N$14</f>
        <v>0.2</v>
      </c>
      <c r="N79">
        <f t="shared" ca="1" si="43"/>
        <v>0.4</v>
      </c>
      <c r="O79">
        <f t="shared" ca="1" si="43"/>
        <v>1</v>
      </c>
      <c r="P79">
        <f t="array" aca="1" ref="P79:R79" ca="1">MMULT(M79:O79,$P$12:$R$14)</f>
        <v>-0.9787635495422139</v>
      </c>
      <c r="Q79">
        <f ca="1"/>
        <v>0.4</v>
      </c>
      <c r="R79">
        <f ca="1"/>
        <v>0.28639468236600729</v>
      </c>
      <c r="S79">
        <f ca="1">R79+$S$14</f>
        <v>5.2863946823660068</v>
      </c>
      <c r="T79">
        <f ca="1">$T$14*P79/$S79</f>
        <v>-0.11108858967421856</v>
      </c>
      <c r="U79">
        <f ca="1">$T$14*Q79/$S79</f>
        <v>4.539956140629748E-2</v>
      </c>
      <c r="Y79">
        <f ca="1">P79</f>
        <v>-0.9787635495422139</v>
      </c>
      <c r="Z79">
        <f ca="1">Q79</f>
        <v>0.4</v>
      </c>
      <c r="AD79">
        <f ca="1">R79+$AD$14</f>
        <v>2.2863946823660073</v>
      </c>
      <c r="AE79">
        <f ca="1">$AE$14*P79/$AD79*($AE$11+$AD$14)</f>
        <v>-1.2842448730628209</v>
      </c>
      <c r="AF79">
        <f ca="1">$AE$14*Q79/$AD79*($AE$11+$AD$14)</f>
        <v>0.52484376790021914</v>
      </c>
    </row>
    <row r="80" spans="5:32" ht="2.25" customHeight="1">
      <c r="G80">
        <f>G65</f>
        <v>5</v>
      </c>
      <c r="H80">
        <f>H65</f>
        <v>2</v>
      </c>
      <c r="I80">
        <f>I65+1</f>
        <v>5</v>
      </c>
      <c r="J80">
        <f t="shared" si="42"/>
        <v>1.6094379124341003</v>
      </c>
      <c r="K80">
        <f t="shared" si="42"/>
        <v>0.69314718055994529</v>
      </c>
      <c r="L80">
        <f t="shared" si="42"/>
        <v>1.6094379124341003</v>
      </c>
      <c r="M80">
        <f t="shared" ca="1" si="43"/>
        <v>1</v>
      </c>
      <c r="N80">
        <f t="shared" ca="1" si="43"/>
        <v>0.4</v>
      </c>
      <c r="O80">
        <f t="shared" ca="1" si="43"/>
        <v>1</v>
      </c>
      <c r="P80">
        <f t="array" aca="1" ref="P80:R80" ca="1">MMULT(M80:O80,$P$12:$R$14)</f>
        <v>-0.90903895534408741</v>
      </c>
      <c r="Q80">
        <f ca="1"/>
        <v>0.4</v>
      </c>
      <c r="R80">
        <f ca="1"/>
        <v>1.0833504408394037</v>
      </c>
      <c r="S80">
        <f ca="1">R80+$S$14</f>
        <v>6.0833504408394035</v>
      </c>
      <c r="T80">
        <f ca="1">$T$14*P80/$S80</f>
        <v>-8.9658384554810039E-2</v>
      </c>
      <c r="U80">
        <f ca="1">$T$14*Q80/$S80</f>
        <v>3.9451943848048954E-2</v>
      </c>
      <c r="Y80">
        <f ca="1">P80</f>
        <v>-0.90903895534408741</v>
      </c>
      <c r="Z80">
        <f ca="1">Q80</f>
        <v>0.4</v>
      </c>
      <c r="AD80">
        <f ca="1">R80+$AD$14</f>
        <v>3.0833504408394035</v>
      </c>
      <c r="AE80">
        <f ca="1">$AE$14*P80/$AD80*($AE$11+$AD$14)</f>
        <v>-0.88446542757878632</v>
      </c>
      <c r="AF80">
        <f ca="1">$AE$14*Q80/$AD80*($AE$11+$AD$14)</f>
        <v>0.38918702983152154</v>
      </c>
    </row>
    <row r="81" spans="4:32" ht="2.25" customHeight="1"/>
    <row r="82" spans="4:32" ht="2.25" customHeight="1">
      <c r="F82" t="s">
        <v>8</v>
      </c>
      <c r="G82">
        <f>G67</f>
        <v>1</v>
      </c>
      <c r="H82">
        <f>H67</f>
        <v>3</v>
      </c>
      <c r="I82">
        <f>I67+1</f>
        <v>5</v>
      </c>
      <c r="J82">
        <f t="shared" ref="J82:L83" si="44">LN(G82)</f>
        <v>0</v>
      </c>
      <c r="K82">
        <f t="shared" si="44"/>
        <v>1.0986122886681098</v>
      </c>
      <c r="L82">
        <f t="shared" si="44"/>
        <v>1.6094379124341003</v>
      </c>
      <c r="M82">
        <f t="shared" ref="M82:O83" ca="1" si="45">(G82+(J82-G82)*$K$14)*$N$14</f>
        <v>0.2</v>
      </c>
      <c r="N82">
        <f t="shared" ca="1" si="45"/>
        <v>0.60000000000000009</v>
      </c>
      <c r="O82">
        <f t="shared" ca="1" si="45"/>
        <v>1</v>
      </c>
      <c r="P82">
        <f t="array" aca="1" ref="P82:R82" ca="1">MMULT(M82:O82,$P$12:$R$14)</f>
        <v>-0.9787635495422139</v>
      </c>
      <c r="Q82">
        <f ca="1"/>
        <v>0.60000000000000009</v>
      </c>
      <c r="R82">
        <f ca="1"/>
        <v>0.28639468236600729</v>
      </c>
      <c r="S82">
        <f ca="1">R82+$S$14</f>
        <v>5.2863946823660068</v>
      </c>
      <c r="T82">
        <f ca="1">$T$14*P82/$S82</f>
        <v>-0.11108858967421856</v>
      </c>
      <c r="U82">
        <f ca="1">$T$14*Q82/$S82</f>
        <v>6.8099342109446237E-2</v>
      </c>
      <c r="Y82">
        <f ca="1">P82</f>
        <v>-0.9787635495422139</v>
      </c>
      <c r="Z82">
        <f ca="1">Q82</f>
        <v>0.60000000000000009</v>
      </c>
      <c r="AD82">
        <f ca="1">R82+$AD$14</f>
        <v>2.2863946823660073</v>
      </c>
      <c r="AE82">
        <f ca="1">$AE$14*P82/$AD82*($AE$11+$AD$14)</f>
        <v>-1.2842448730628209</v>
      </c>
      <c r="AF82">
        <f ca="1">$AE$14*Q82/$AD82*($AE$11+$AD$14)</f>
        <v>0.78726565185032893</v>
      </c>
    </row>
    <row r="83" spans="4:32" ht="2.25" customHeight="1">
      <c r="G83">
        <f>G68</f>
        <v>5</v>
      </c>
      <c r="H83">
        <f>H68</f>
        <v>3</v>
      </c>
      <c r="I83">
        <f>I68+1</f>
        <v>5</v>
      </c>
      <c r="J83">
        <f t="shared" si="44"/>
        <v>1.6094379124341003</v>
      </c>
      <c r="K83">
        <f t="shared" si="44"/>
        <v>1.0986122886681098</v>
      </c>
      <c r="L83">
        <f t="shared" si="44"/>
        <v>1.6094379124341003</v>
      </c>
      <c r="M83">
        <f t="shared" ca="1" si="45"/>
        <v>1</v>
      </c>
      <c r="N83">
        <f t="shared" ca="1" si="45"/>
        <v>0.60000000000000009</v>
      </c>
      <c r="O83">
        <f t="shared" ca="1" si="45"/>
        <v>1</v>
      </c>
      <c r="P83">
        <f t="array" aca="1" ref="P83:R83" ca="1">MMULT(M83:O83,$P$12:$R$14)</f>
        <v>-0.90903895534408741</v>
      </c>
      <c r="Q83">
        <f ca="1"/>
        <v>0.60000000000000009</v>
      </c>
      <c r="R83">
        <f ca="1"/>
        <v>1.0833504408394037</v>
      </c>
      <c r="S83">
        <f ca="1">R83+$S$14</f>
        <v>6.0833504408394035</v>
      </c>
      <c r="T83">
        <f ca="1">$T$14*P83/$S83</f>
        <v>-8.9658384554810039E-2</v>
      </c>
      <c r="U83">
        <f ca="1">$T$14*Q83/$S83</f>
        <v>5.9177915772073438E-2</v>
      </c>
      <c r="Y83">
        <f ca="1">P83</f>
        <v>-0.90903895534408741</v>
      </c>
      <c r="Z83">
        <f ca="1">Q83</f>
        <v>0.60000000000000009</v>
      </c>
      <c r="AD83">
        <f ca="1">R83+$AD$14</f>
        <v>3.0833504408394035</v>
      </c>
      <c r="AE83">
        <f ca="1">$AE$14*P83/$AD83*($AE$11+$AD$14)</f>
        <v>-0.88446542757878632</v>
      </c>
      <c r="AF83">
        <f ca="1">$AE$14*Q83/$AD83*($AE$11+$AD$14)</f>
        <v>0.58378054474728236</v>
      </c>
    </row>
    <row r="84" spans="4:32" ht="2.25" customHeight="1"/>
    <row r="85" spans="4:32" ht="2.25" customHeight="1">
      <c r="G85">
        <f>G70</f>
        <v>1</v>
      </c>
      <c r="H85">
        <f>H70</f>
        <v>4</v>
      </c>
      <c r="I85">
        <f>I70+1</f>
        <v>5</v>
      </c>
      <c r="J85">
        <f t="shared" ref="J85:L86" si="46">LN(G85)</f>
        <v>0</v>
      </c>
      <c r="K85">
        <f t="shared" si="46"/>
        <v>1.3862943611198906</v>
      </c>
      <c r="L85">
        <f t="shared" si="46"/>
        <v>1.6094379124341003</v>
      </c>
      <c r="M85">
        <f t="shared" ref="M85:O86" ca="1" si="47">(G85+(J85-G85)*$K$14)*$N$14</f>
        <v>0.2</v>
      </c>
      <c r="N85">
        <f t="shared" ca="1" si="47"/>
        <v>0.8</v>
      </c>
      <c r="O85">
        <f t="shared" ca="1" si="47"/>
        <v>1</v>
      </c>
      <c r="P85">
        <f t="array" aca="1" ref="P85:R85" ca="1">MMULT(M85:O85,$P$12:$R$14)</f>
        <v>-0.9787635495422139</v>
      </c>
      <c r="Q85">
        <f ca="1"/>
        <v>0.8</v>
      </c>
      <c r="R85">
        <f ca="1"/>
        <v>0.28639468236600729</v>
      </c>
      <c r="S85">
        <f ca="1">R85+$S$14</f>
        <v>5.2863946823660068</v>
      </c>
      <c r="T85">
        <f ca="1">$T$14*P85/$S85</f>
        <v>-0.11108858967421856</v>
      </c>
      <c r="U85">
        <f ca="1">$T$14*Q85/$S85</f>
        <v>9.079912281259496E-2</v>
      </c>
      <c r="Y85">
        <f ca="1">P85</f>
        <v>-0.9787635495422139</v>
      </c>
      <c r="Z85">
        <f ca="1">Q85</f>
        <v>0.8</v>
      </c>
      <c r="AD85">
        <f ca="1">R85+$AD$14</f>
        <v>2.2863946823660073</v>
      </c>
      <c r="AE85">
        <f ca="1">$AE$14*P85/$AD85*($AE$11+$AD$14)</f>
        <v>-1.2842448730628209</v>
      </c>
      <c r="AF85">
        <f ca="1">$AE$14*Q85/$AD85*($AE$11+$AD$14)</f>
        <v>1.0496875358004383</v>
      </c>
    </row>
    <row r="86" spans="4:32" ht="2.25" customHeight="1">
      <c r="G86">
        <f>G71</f>
        <v>5</v>
      </c>
      <c r="H86">
        <f>H71</f>
        <v>4</v>
      </c>
      <c r="I86">
        <f>I71+1</f>
        <v>5</v>
      </c>
      <c r="J86">
        <f t="shared" si="46"/>
        <v>1.6094379124341003</v>
      </c>
      <c r="K86">
        <f t="shared" si="46"/>
        <v>1.3862943611198906</v>
      </c>
      <c r="L86">
        <f t="shared" si="46"/>
        <v>1.6094379124341003</v>
      </c>
      <c r="M86">
        <f t="shared" ca="1" si="47"/>
        <v>1</v>
      </c>
      <c r="N86">
        <f t="shared" ca="1" si="47"/>
        <v>0.8</v>
      </c>
      <c r="O86">
        <f t="shared" ca="1" si="47"/>
        <v>1</v>
      </c>
      <c r="P86">
        <f t="array" aca="1" ref="P86:R86" ca="1">MMULT(M86:O86,$P$12:$R$14)</f>
        <v>-0.90903895534408741</v>
      </c>
      <c r="Q86">
        <f ca="1"/>
        <v>0.8</v>
      </c>
      <c r="R86">
        <f ca="1"/>
        <v>1.0833504408394037</v>
      </c>
      <c r="S86">
        <f ca="1">R86+$S$14</f>
        <v>6.0833504408394035</v>
      </c>
      <c r="T86">
        <f ca="1">$T$14*P86/$S86</f>
        <v>-8.9658384554810039E-2</v>
      </c>
      <c r="U86">
        <f ca="1">$T$14*Q86/$S86</f>
        <v>7.8903887696097907E-2</v>
      </c>
      <c r="Y86">
        <f ca="1">P86</f>
        <v>-0.90903895534408741</v>
      </c>
      <c r="Z86">
        <f ca="1">Q86</f>
        <v>0.8</v>
      </c>
      <c r="AD86">
        <f ca="1">R86+$AD$14</f>
        <v>3.0833504408394035</v>
      </c>
      <c r="AE86">
        <f ca="1">$AE$14*P86/$AD86*($AE$11+$AD$14)</f>
        <v>-0.88446542757878632</v>
      </c>
      <c r="AF86">
        <f ca="1">$AE$14*Q86/$AD86*($AE$11+$AD$14)</f>
        <v>0.77837405966304307</v>
      </c>
    </row>
    <row r="87" spans="4:32" ht="2.25" customHeight="1"/>
    <row r="88" spans="4:32" ht="2.25" customHeight="1">
      <c r="G88">
        <f>G73</f>
        <v>1</v>
      </c>
      <c r="H88">
        <f>H73</f>
        <v>5</v>
      </c>
      <c r="I88">
        <f>I73+1</f>
        <v>5</v>
      </c>
      <c r="J88">
        <f t="shared" ref="J88:L89" si="48">LN(G88)</f>
        <v>0</v>
      </c>
      <c r="K88">
        <f t="shared" si="48"/>
        <v>1.6094379124341003</v>
      </c>
      <c r="L88">
        <f t="shared" si="48"/>
        <v>1.6094379124341003</v>
      </c>
      <c r="M88">
        <f t="shared" ref="M88:O89" ca="1" si="49">(G88+(J88-G88)*$K$14)*$N$14</f>
        <v>0.2</v>
      </c>
      <c r="N88">
        <f t="shared" ca="1" si="49"/>
        <v>1</v>
      </c>
      <c r="O88">
        <f t="shared" ca="1" si="49"/>
        <v>1</v>
      </c>
      <c r="P88">
        <f t="array" aca="1" ref="P88:R88" ca="1">MMULT(M88:O88,$P$12:$R$14)</f>
        <v>-0.9787635495422139</v>
      </c>
      <c r="Q88">
        <f ca="1"/>
        <v>1</v>
      </c>
      <c r="R88">
        <f ca="1"/>
        <v>0.28639468236600729</v>
      </c>
      <c r="S88">
        <f ca="1">R88+$S$14</f>
        <v>5.2863946823660068</v>
      </c>
      <c r="T88">
        <f ca="1">$T$14*P88/$S88</f>
        <v>-0.11108858967421856</v>
      </c>
      <c r="U88">
        <f ca="1">$T$14*Q88/$S88</f>
        <v>0.1134989035157437</v>
      </c>
      <c r="Y88">
        <f ca="1">P88</f>
        <v>-0.9787635495422139</v>
      </c>
      <c r="Z88">
        <f ca="1">Q88</f>
        <v>1</v>
      </c>
      <c r="AD88">
        <f ca="1">R88+$AD$14</f>
        <v>2.2863946823660073</v>
      </c>
      <c r="AE88">
        <f ca="1">$AE$14*P88/$AD88*($AE$11+$AD$14)</f>
        <v>-1.2842448730628209</v>
      </c>
      <c r="AF88">
        <f ca="1">$AE$14*Q88/$AD88*($AE$11+$AD$14)</f>
        <v>1.3121094197505478</v>
      </c>
    </row>
    <row r="89" spans="4:32" ht="2.25" customHeight="1">
      <c r="G89">
        <f>G74</f>
        <v>5</v>
      </c>
      <c r="H89">
        <f>H74</f>
        <v>5</v>
      </c>
      <c r="I89">
        <f>I74+1</f>
        <v>5</v>
      </c>
      <c r="J89">
        <f t="shared" si="48"/>
        <v>1.6094379124341003</v>
      </c>
      <c r="K89">
        <f t="shared" si="48"/>
        <v>1.6094379124341003</v>
      </c>
      <c r="L89">
        <f t="shared" si="48"/>
        <v>1.6094379124341003</v>
      </c>
      <c r="M89">
        <f t="shared" ca="1" si="49"/>
        <v>1</v>
      </c>
      <c r="N89">
        <f t="shared" ca="1" si="49"/>
        <v>1</v>
      </c>
      <c r="O89">
        <f t="shared" ca="1" si="49"/>
        <v>1</v>
      </c>
      <c r="P89">
        <f t="array" aca="1" ref="P89:R89" ca="1">MMULT(M89:O89,$P$12:$R$14)</f>
        <v>-0.90903895534408741</v>
      </c>
      <c r="Q89">
        <f ca="1"/>
        <v>1</v>
      </c>
      <c r="R89">
        <f ca="1"/>
        <v>1.0833504408394037</v>
      </c>
      <c r="S89">
        <f ca="1">R89+$S$14</f>
        <v>6.0833504408394035</v>
      </c>
      <c r="T89">
        <f ca="1">$T$14*P89/$S89</f>
        <v>-8.9658384554810039E-2</v>
      </c>
      <c r="U89">
        <f ca="1">$T$14*Q89/$S89</f>
        <v>9.8629859620122384E-2</v>
      </c>
      <c r="Y89">
        <f ca="1">P89</f>
        <v>-0.90903895534408741</v>
      </c>
      <c r="Z89">
        <f ca="1">Q89</f>
        <v>1</v>
      </c>
      <c r="AD89">
        <f ca="1">R89+$AD$14</f>
        <v>3.0833504408394035</v>
      </c>
      <c r="AE89">
        <f ca="1">$AE$14*P89/$AD89*($AE$11+$AD$14)</f>
        <v>-0.88446542757878632</v>
      </c>
      <c r="AF89">
        <f ca="1">$AE$14*Q89/$AD89*($AE$11+$AD$14)</f>
        <v>0.97296757457880378</v>
      </c>
    </row>
    <row r="90" spans="4:32" ht="2.25" customHeight="1"/>
    <row r="91" spans="4:32" ht="2.25" customHeight="1">
      <c r="D91" t="s">
        <v>17</v>
      </c>
      <c r="E91" t="s">
        <v>18</v>
      </c>
      <c r="F91" t="s">
        <v>19</v>
      </c>
      <c r="G91">
        <v>1</v>
      </c>
      <c r="H91">
        <v>1</v>
      </c>
      <c r="I91">
        <v>1</v>
      </c>
      <c r="J91">
        <f t="shared" ref="J91:L92" si="50">LN(G91)</f>
        <v>0</v>
      </c>
      <c r="K91">
        <f t="shared" si="50"/>
        <v>0</v>
      </c>
      <c r="L91">
        <f t="shared" si="50"/>
        <v>0</v>
      </c>
      <c r="M91">
        <f t="shared" ref="M91:O92" ca="1" si="51">(G91+(J91-G91)*$K$14)*$N$14</f>
        <v>0.2</v>
      </c>
      <c r="N91">
        <f t="shared" ca="1" si="51"/>
        <v>0.2</v>
      </c>
      <c r="O91">
        <f t="shared" ca="1" si="51"/>
        <v>0.2</v>
      </c>
      <c r="P91">
        <f t="array" aca="1" ref="P91:R91" ca="1">MMULT(M91:O91,$P$12:$R$14)</f>
        <v>-0.1818077910688175</v>
      </c>
      <c r="Q91">
        <f ca="1"/>
        <v>0.2</v>
      </c>
      <c r="R91">
        <f ca="1"/>
        <v>0.21667008816788075</v>
      </c>
      <c r="S91">
        <f ca="1">R91+$S$14</f>
        <v>5.2166700881678807</v>
      </c>
      <c r="T91">
        <f ca="1">$T$14*P91/$S91</f>
        <v>-2.091078653578447E-2</v>
      </c>
      <c r="U91">
        <f ca="1">$T$14*Q91/$S91</f>
        <v>2.3003179800880329E-2</v>
      </c>
      <c r="Y91">
        <f ca="1">P91</f>
        <v>-0.1818077910688175</v>
      </c>
      <c r="Z91">
        <f ca="1">Q91</f>
        <v>0.2</v>
      </c>
      <c r="AD91">
        <f ca="1">R91+$AD$14</f>
        <v>2.2166700881678807</v>
      </c>
      <c r="AE91">
        <f ca="1">$AE$14*P91/$AD91*($AE$11+$AD$14)</f>
        <v>-0.24605527729083726</v>
      </c>
      <c r="AF91">
        <f ca="1">$AE$14*Q91/$AD91*($AE$11+$AD$14)</f>
        <v>0.27067627393118804</v>
      </c>
    </row>
    <row r="92" spans="4:32" ht="2.25" customHeight="1">
      <c r="G92">
        <v>1</v>
      </c>
      <c r="H92">
        <v>5</v>
      </c>
      <c r="I92">
        <v>1</v>
      </c>
      <c r="J92">
        <f t="shared" si="50"/>
        <v>0</v>
      </c>
      <c r="K92">
        <f t="shared" si="50"/>
        <v>1.6094379124341003</v>
      </c>
      <c r="L92">
        <f t="shared" si="50"/>
        <v>0</v>
      </c>
      <c r="M92">
        <f t="shared" ca="1" si="51"/>
        <v>0.2</v>
      </c>
      <c r="N92">
        <f t="shared" ca="1" si="51"/>
        <v>1</v>
      </c>
      <c r="O92">
        <f t="shared" ca="1" si="51"/>
        <v>0.2</v>
      </c>
      <c r="P92">
        <f t="array" aca="1" ref="P92:R92" ca="1">MMULT(M92:O92,$P$12:$R$14)</f>
        <v>-0.1818077910688175</v>
      </c>
      <c r="Q92">
        <f ca="1"/>
        <v>1</v>
      </c>
      <c r="R92">
        <f ca="1"/>
        <v>0.21667008816788075</v>
      </c>
      <c r="S92">
        <f ca="1">R92+$S$14</f>
        <v>5.2166700881678807</v>
      </c>
      <c r="T92">
        <f ca="1">$T$14*P92/$S92</f>
        <v>-2.091078653578447E-2</v>
      </c>
      <c r="U92">
        <f ca="1">$T$14*Q92/$S92</f>
        <v>0.11501589900440164</v>
      </c>
      <c r="Y92">
        <f ca="1">P92</f>
        <v>-0.1818077910688175</v>
      </c>
      <c r="Z92">
        <f ca="1">Q92</f>
        <v>1</v>
      </c>
      <c r="AD92">
        <f ca="1">R92+$AD$14</f>
        <v>2.2166700881678807</v>
      </c>
      <c r="AE92">
        <f ca="1">$AE$14*P92/$AD92*($AE$11+$AD$14)</f>
        <v>-0.24605527729083726</v>
      </c>
      <c r="AF92">
        <f ca="1">$AE$14*Q92/$AD92*($AE$11+$AD$14)</f>
        <v>1.3533813696559402</v>
      </c>
    </row>
    <row r="93" spans="4:32" ht="2.25" customHeight="1"/>
    <row r="94" spans="4:32" ht="2.25" customHeight="1">
      <c r="F94" t="s">
        <v>20</v>
      </c>
      <c r="G94">
        <f>G91+1</f>
        <v>2</v>
      </c>
      <c r="H94">
        <f>H91</f>
        <v>1</v>
      </c>
      <c r="I94">
        <f>I91</f>
        <v>1</v>
      </c>
      <c r="J94">
        <f t="shared" ref="J94:L95" si="52">LN(G94)</f>
        <v>0.69314718055994529</v>
      </c>
      <c r="K94">
        <f t="shared" si="52"/>
        <v>0</v>
      </c>
      <c r="L94">
        <f t="shared" si="52"/>
        <v>0</v>
      </c>
      <c r="M94">
        <f t="shared" ref="M94:O95" ca="1" si="53">(G94+(J94-G94)*$K$14)*$N$14</f>
        <v>0.4</v>
      </c>
      <c r="N94">
        <f t="shared" ca="1" si="53"/>
        <v>0.2</v>
      </c>
      <c r="O94">
        <f t="shared" ca="1" si="53"/>
        <v>0.2</v>
      </c>
      <c r="P94">
        <f t="array" aca="1" ref="P94:R94" ca="1">MMULT(M94:O94,$P$12:$R$14)</f>
        <v>-0.16437664251928585</v>
      </c>
      <c r="Q94">
        <f ca="1"/>
        <v>0.2</v>
      </c>
      <c r="R94">
        <f ca="1"/>
        <v>0.4159090277862299</v>
      </c>
      <c r="S94">
        <f ca="1">R94+$S$14</f>
        <v>5.4159090277862303</v>
      </c>
      <c r="T94">
        <f ca="1">$T$14*P94/$S94</f>
        <v>-1.8210421372584464E-2</v>
      </c>
      <c r="U94">
        <f ca="1">$T$14*Q94/$S94</f>
        <v>2.2156945285517541E-2</v>
      </c>
      <c r="Y94">
        <f ca="1">P94</f>
        <v>-0.16437664251928585</v>
      </c>
      <c r="Z94">
        <f ca="1">Q94</f>
        <v>0.2</v>
      </c>
      <c r="AD94">
        <f ca="1">R94+$AD$14</f>
        <v>2.4159090277862298</v>
      </c>
      <c r="AE94">
        <f ca="1">$AE$14*P94/$AD94*($AE$11+$AD$14)</f>
        <v>-0.20411775521602621</v>
      </c>
      <c r="AF94">
        <f ca="1">$AE$14*Q94/$AD94*($AE$11+$AD$14)</f>
        <v>0.24835372238738562</v>
      </c>
    </row>
    <row r="95" spans="4:32" ht="2.25" customHeight="1">
      <c r="G95">
        <f>G92+1</f>
        <v>2</v>
      </c>
      <c r="H95">
        <f>H92</f>
        <v>5</v>
      </c>
      <c r="I95">
        <f>I92</f>
        <v>1</v>
      </c>
      <c r="J95">
        <f t="shared" si="52"/>
        <v>0.69314718055994529</v>
      </c>
      <c r="K95">
        <f t="shared" si="52"/>
        <v>1.6094379124341003</v>
      </c>
      <c r="L95">
        <f t="shared" si="52"/>
        <v>0</v>
      </c>
      <c r="M95">
        <f t="shared" ca="1" si="53"/>
        <v>0.4</v>
      </c>
      <c r="N95">
        <f t="shared" ca="1" si="53"/>
        <v>1</v>
      </c>
      <c r="O95">
        <f t="shared" ca="1" si="53"/>
        <v>0.2</v>
      </c>
      <c r="P95">
        <f t="array" aca="1" ref="P95:R95" ca="1">MMULT(M95:O95,$P$12:$R$14)</f>
        <v>-0.16437664251928585</v>
      </c>
      <c r="Q95">
        <f ca="1"/>
        <v>1</v>
      </c>
      <c r="R95">
        <f ca="1"/>
        <v>0.4159090277862299</v>
      </c>
      <c r="S95">
        <f ca="1">R95+$S$14</f>
        <v>5.4159090277862303</v>
      </c>
      <c r="T95">
        <f ca="1">$T$14*P95/$S95</f>
        <v>-1.8210421372584464E-2</v>
      </c>
      <c r="U95">
        <f ca="1">$T$14*Q95/$S95</f>
        <v>0.1107847264275877</v>
      </c>
      <c r="Y95">
        <f ca="1">P95</f>
        <v>-0.16437664251928585</v>
      </c>
      <c r="Z95">
        <f ca="1">Q95</f>
        <v>1</v>
      </c>
      <c r="AD95">
        <f ca="1">R95+$AD$14</f>
        <v>2.4159090277862298</v>
      </c>
      <c r="AE95">
        <f ca="1">$AE$14*P95/$AD95*($AE$11+$AD$14)</f>
        <v>-0.20411775521602621</v>
      </c>
      <c r="AF95">
        <f ca="1">$AE$14*Q95/$AD95*($AE$11+$AD$14)</f>
        <v>1.2417686119369282</v>
      </c>
    </row>
    <row r="96" spans="4:32" ht="2.25" customHeight="1"/>
    <row r="97" spans="5:32" ht="2.25" customHeight="1">
      <c r="G97">
        <f>G94+1</f>
        <v>3</v>
      </c>
      <c r="H97">
        <f>H94</f>
        <v>1</v>
      </c>
      <c r="I97">
        <f>I94</f>
        <v>1</v>
      </c>
      <c r="J97">
        <f t="shared" ref="J97:L98" si="54">LN(G97)</f>
        <v>1.0986122886681098</v>
      </c>
      <c r="K97">
        <f t="shared" si="54"/>
        <v>0</v>
      </c>
      <c r="L97">
        <f t="shared" si="54"/>
        <v>0</v>
      </c>
      <c r="M97">
        <f t="shared" ref="M97:O98" ca="1" si="55">(G97+(J97-G97)*$K$14)*$N$14</f>
        <v>0.60000000000000009</v>
      </c>
      <c r="N97">
        <f t="shared" ca="1" si="55"/>
        <v>0.2</v>
      </c>
      <c r="O97">
        <f t="shared" ca="1" si="55"/>
        <v>0.2</v>
      </c>
      <c r="P97">
        <f t="array" aca="1" ref="P97:R97" ca="1">MMULT(M97:O97,$P$12:$R$14)</f>
        <v>-0.14694549396975423</v>
      </c>
      <c r="Q97">
        <f ca="1"/>
        <v>0.2</v>
      </c>
      <c r="R97">
        <f ca="1"/>
        <v>0.61514796740457911</v>
      </c>
      <c r="S97">
        <f ca="1">R97+$S$14</f>
        <v>5.615147967404579</v>
      </c>
      <c r="T97">
        <f ca="1">$T$14*P97/$S97</f>
        <v>-1.5701687095986721E-2</v>
      </c>
      <c r="U97">
        <f ca="1">$T$14*Q97/$S97</f>
        <v>2.1370763637323369E-2</v>
      </c>
      <c r="Y97">
        <f ca="1">P97</f>
        <v>-0.14694549396975423</v>
      </c>
      <c r="Z97">
        <f ca="1">Q97</f>
        <v>0.2</v>
      </c>
      <c r="AD97">
        <f ca="1">R97+$AD$14</f>
        <v>2.615147967404579</v>
      </c>
      <c r="AE97">
        <f ca="1">$AE$14*P97/$AD97*($AE$11+$AD$14)</f>
        <v>-0.16857037819805423</v>
      </c>
      <c r="AF97">
        <f ca="1">$AE$14*Q97/$AD97*($AE$11+$AD$14)</f>
        <v>0.22943252446073792</v>
      </c>
    </row>
    <row r="98" spans="5:32" ht="2.25" customHeight="1">
      <c r="G98">
        <f>G95+1</f>
        <v>3</v>
      </c>
      <c r="H98">
        <f>H95</f>
        <v>5</v>
      </c>
      <c r="I98">
        <f>I95</f>
        <v>1</v>
      </c>
      <c r="J98">
        <f t="shared" si="54"/>
        <v>1.0986122886681098</v>
      </c>
      <c r="K98">
        <f t="shared" si="54"/>
        <v>1.6094379124341003</v>
      </c>
      <c r="L98">
        <f t="shared" si="54"/>
        <v>0</v>
      </c>
      <c r="M98">
        <f t="shared" ca="1" si="55"/>
        <v>0.60000000000000009</v>
      </c>
      <c r="N98">
        <f t="shared" ca="1" si="55"/>
        <v>1</v>
      </c>
      <c r="O98">
        <f t="shared" ca="1" si="55"/>
        <v>0.2</v>
      </c>
      <c r="P98">
        <f t="array" aca="1" ref="P98:R98" ca="1">MMULT(M98:O98,$P$12:$R$14)</f>
        <v>-0.14694549396975423</v>
      </c>
      <c r="Q98">
        <f ca="1"/>
        <v>1</v>
      </c>
      <c r="R98">
        <f ca="1"/>
        <v>0.61514796740457911</v>
      </c>
      <c r="S98">
        <f ca="1">R98+$S$14</f>
        <v>5.615147967404579</v>
      </c>
      <c r="T98">
        <f ca="1">$T$14*P98/$S98</f>
        <v>-1.5701687095986721E-2</v>
      </c>
      <c r="U98">
        <f ca="1">$T$14*Q98/$S98</f>
        <v>0.10685381818661684</v>
      </c>
      <c r="Y98">
        <f ca="1">P98</f>
        <v>-0.14694549396975423</v>
      </c>
      <c r="Z98">
        <f ca="1">Q98</f>
        <v>1</v>
      </c>
      <c r="AD98">
        <f ca="1">R98+$AD$14</f>
        <v>2.615147967404579</v>
      </c>
      <c r="AE98">
        <f ca="1">$AE$14*P98/$AD98*($AE$11+$AD$14)</f>
        <v>-0.16857037819805423</v>
      </c>
      <c r="AF98">
        <f ca="1">$AE$14*Q98/$AD98*($AE$11+$AD$14)</f>
        <v>1.1471626223036893</v>
      </c>
    </row>
    <row r="99" spans="5:32" ht="2.25" customHeight="1"/>
    <row r="100" spans="5:32" ht="2.25" customHeight="1">
      <c r="G100">
        <f>G97+1</f>
        <v>4</v>
      </c>
      <c r="H100">
        <f>H97</f>
        <v>1</v>
      </c>
      <c r="I100">
        <f>I97</f>
        <v>1</v>
      </c>
      <c r="J100">
        <f t="shared" ref="J100:L101" si="56">LN(G100)</f>
        <v>1.3862943611198906</v>
      </c>
      <c r="K100">
        <f t="shared" si="56"/>
        <v>0</v>
      </c>
      <c r="L100">
        <f t="shared" si="56"/>
        <v>0</v>
      </c>
      <c r="M100">
        <f t="shared" ref="M100:O101" ca="1" si="57">(G100+(J100-G100)*$K$14)*$N$14</f>
        <v>0.8</v>
      </c>
      <c r="N100">
        <f t="shared" ca="1" si="57"/>
        <v>0.2</v>
      </c>
      <c r="O100">
        <f t="shared" ca="1" si="57"/>
        <v>0.2</v>
      </c>
      <c r="P100">
        <f t="array" aca="1" ref="P100:R100" ca="1">MMULT(M100:O100,$P$12:$R$14)</f>
        <v>-0.12951434542022261</v>
      </c>
      <c r="Q100">
        <f ca="1"/>
        <v>0.2</v>
      </c>
      <c r="R100">
        <f ca="1"/>
        <v>0.81438690702292815</v>
      </c>
      <c r="S100">
        <f ca="1">R100+$S$14</f>
        <v>5.8143869070229286</v>
      </c>
      <c r="T100">
        <f ca="1">$T$14*P100/$S100</f>
        <v>-1.3364884121879288E-2</v>
      </c>
      <c r="U100">
        <f ca="1">$T$14*Q100/$S100</f>
        <v>2.0638461443812341E-2</v>
      </c>
      <c r="Y100">
        <f ca="1">P100</f>
        <v>-0.12951434542022261</v>
      </c>
      <c r="Z100">
        <f ca="1">Q100</f>
        <v>0.2</v>
      </c>
      <c r="AD100">
        <f ca="1">R100+$AD$14</f>
        <v>2.8143869070229282</v>
      </c>
      <c r="AE100">
        <f ca="1">$AE$14*P100/$AD100*($AE$11+$AD$14)</f>
        <v>-0.13805601329764233</v>
      </c>
      <c r="AF100">
        <f ca="1">$AE$14*Q100/$AD100*($AE$11+$AD$14)</f>
        <v>0.21319030389985821</v>
      </c>
    </row>
    <row r="101" spans="5:32" ht="2.25" customHeight="1">
      <c r="G101">
        <f>G98+1</f>
        <v>4</v>
      </c>
      <c r="H101">
        <f>H98</f>
        <v>5</v>
      </c>
      <c r="I101">
        <f>I98</f>
        <v>1</v>
      </c>
      <c r="J101">
        <f t="shared" si="56"/>
        <v>1.3862943611198906</v>
      </c>
      <c r="K101">
        <f t="shared" si="56"/>
        <v>1.6094379124341003</v>
      </c>
      <c r="L101">
        <f t="shared" si="56"/>
        <v>0</v>
      </c>
      <c r="M101">
        <f t="shared" ca="1" si="57"/>
        <v>0.8</v>
      </c>
      <c r="N101">
        <f t="shared" ca="1" si="57"/>
        <v>1</v>
      </c>
      <c r="O101">
        <f t="shared" ca="1" si="57"/>
        <v>0.2</v>
      </c>
      <c r="P101">
        <f t="array" aca="1" ref="P101:R101" ca="1">MMULT(M101:O101,$P$12:$R$14)</f>
        <v>-0.12951434542022261</v>
      </c>
      <c r="Q101">
        <f ca="1"/>
        <v>1</v>
      </c>
      <c r="R101">
        <f ca="1"/>
        <v>0.81438690702292815</v>
      </c>
      <c r="S101">
        <f ca="1">R101+$S$14</f>
        <v>5.8143869070229286</v>
      </c>
      <c r="T101">
        <f ca="1">$T$14*P101/$S101</f>
        <v>-1.3364884121879288E-2</v>
      </c>
      <c r="U101">
        <f ca="1">$T$14*Q101/$S101</f>
        <v>0.1031923072190617</v>
      </c>
      <c r="Y101">
        <f ca="1">P101</f>
        <v>-0.12951434542022261</v>
      </c>
      <c r="Z101">
        <f ca="1">Q101</f>
        <v>1</v>
      </c>
      <c r="AD101">
        <f ca="1">R101+$AD$14</f>
        <v>2.8143869070229282</v>
      </c>
      <c r="AE101">
        <f ca="1">$AE$14*P101/$AD101*($AE$11+$AD$14)</f>
        <v>-0.13805601329764233</v>
      </c>
      <c r="AF101">
        <f ca="1">$AE$14*Q101/$AD101*($AE$11+$AD$14)</f>
        <v>1.0659515194992908</v>
      </c>
    </row>
    <row r="102" spans="5:32" ht="2.25" customHeight="1"/>
    <row r="103" spans="5:32" ht="2.25" customHeight="1">
      <c r="G103">
        <f>G100+1</f>
        <v>5</v>
      </c>
      <c r="H103">
        <f>H100</f>
        <v>1</v>
      </c>
      <c r="I103">
        <f>I100</f>
        <v>1</v>
      </c>
      <c r="J103">
        <f t="shared" ref="J103:L104" si="58">LN(G103)</f>
        <v>1.6094379124341003</v>
      </c>
      <c r="K103">
        <f t="shared" si="58"/>
        <v>0</v>
      </c>
      <c r="L103">
        <f t="shared" si="58"/>
        <v>0</v>
      </c>
      <c r="M103">
        <f t="shared" ref="M103:O104" ca="1" si="59">(G103+(J103-G103)*$K$14)*$N$14</f>
        <v>1</v>
      </c>
      <c r="N103">
        <f t="shared" ca="1" si="59"/>
        <v>0.2</v>
      </c>
      <c r="O103">
        <f t="shared" ca="1" si="59"/>
        <v>0.2</v>
      </c>
      <c r="P103">
        <f t="array" aca="1" ref="P103:R103" ca="1">MMULT(M103:O103,$P$12:$R$14)</f>
        <v>-0.11208319687069099</v>
      </c>
      <c r="Q103">
        <f ca="1"/>
        <v>0.2</v>
      </c>
      <c r="R103">
        <f ca="1"/>
        <v>1.0136258466412771</v>
      </c>
      <c r="S103">
        <f ca="1">R103+$S$14</f>
        <v>6.0136258466412773</v>
      </c>
      <c r="T103">
        <f ca="1">$T$14*P103/$S103</f>
        <v>-1.1182923553512216E-2</v>
      </c>
      <c r="U103">
        <f ca="1">$T$14*Q103/$S103</f>
        <v>1.9954683423981597E-2</v>
      </c>
      <c r="Y103">
        <f ca="1">P103</f>
        <v>-0.11208319687069099</v>
      </c>
      <c r="Z103">
        <f ca="1">Q103</f>
        <v>0.2</v>
      </c>
      <c r="AD103">
        <f ca="1">R103+$AD$14</f>
        <v>3.0136258466412773</v>
      </c>
      <c r="AE103">
        <f ca="1">$AE$14*P103/$AD103*($AE$11+$AD$14)</f>
        <v>-0.11157642246360053</v>
      </c>
      <c r="AF103">
        <f ca="1">$AE$14*Q103/$AD103*($AE$11+$AD$14)</f>
        <v>0.19909571742912521</v>
      </c>
    </row>
    <row r="104" spans="5:32" ht="2.25" customHeight="1">
      <c r="G104">
        <f>G101+1</f>
        <v>5</v>
      </c>
      <c r="H104">
        <f>H101</f>
        <v>5</v>
      </c>
      <c r="I104">
        <f>I101</f>
        <v>1</v>
      </c>
      <c r="J104">
        <f t="shared" si="58"/>
        <v>1.6094379124341003</v>
      </c>
      <c r="K104">
        <f t="shared" si="58"/>
        <v>1.6094379124341003</v>
      </c>
      <c r="L104">
        <f t="shared" si="58"/>
        <v>0</v>
      </c>
      <c r="M104">
        <f t="shared" ca="1" si="59"/>
        <v>1</v>
      </c>
      <c r="N104">
        <f t="shared" ca="1" si="59"/>
        <v>1</v>
      </c>
      <c r="O104">
        <f t="shared" ca="1" si="59"/>
        <v>0.2</v>
      </c>
      <c r="P104">
        <f t="array" aca="1" ref="P104:R104" ca="1">MMULT(M104:O104,$P$12:$R$14)</f>
        <v>-0.11208319687069099</v>
      </c>
      <c r="Q104">
        <f ca="1"/>
        <v>1</v>
      </c>
      <c r="R104">
        <f ca="1"/>
        <v>1.0136258466412771</v>
      </c>
      <c r="S104">
        <f ca="1">R104+$S$14</f>
        <v>6.0136258466412773</v>
      </c>
      <c r="T104">
        <f ca="1">$T$14*P104/$S104</f>
        <v>-1.1182923553512216E-2</v>
      </c>
      <c r="U104">
        <f ca="1">$T$14*Q104/$S104</f>
        <v>9.9773417119907989E-2</v>
      </c>
      <c r="Y104">
        <f ca="1">P104</f>
        <v>-0.11208319687069099</v>
      </c>
      <c r="Z104">
        <f ca="1">Q104</f>
        <v>1</v>
      </c>
      <c r="AD104">
        <f ca="1">R104+$AD$14</f>
        <v>3.0136258466412773</v>
      </c>
      <c r="AE104">
        <f ca="1">$AE$14*P104/$AD104*($AE$11+$AD$14)</f>
        <v>-0.11157642246360053</v>
      </c>
      <c r="AF104">
        <f ca="1">$AE$14*Q104/$AD104*($AE$11+$AD$14)</f>
        <v>0.9954785871456262</v>
      </c>
    </row>
    <row r="105" spans="5:32" ht="2.25" customHeight="1"/>
    <row r="106" spans="5:32" ht="2.25" customHeight="1">
      <c r="E106" t="s">
        <v>12</v>
      </c>
      <c r="F106" t="s">
        <v>19</v>
      </c>
      <c r="G106">
        <f>G91</f>
        <v>1</v>
      </c>
      <c r="H106">
        <f>H91</f>
        <v>1</v>
      </c>
      <c r="I106">
        <f>I91+1</f>
        <v>2</v>
      </c>
      <c r="J106">
        <f t="shared" ref="J106:L107" si="60">LN(G106)</f>
        <v>0</v>
      </c>
      <c r="K106">
        <f t="shared" si="60"/>
        <v>0</v>
      </c>
      <c r="L106">
        <f t="shared" si="60"/>
        <v>0.69314718055994529</v>
      </c>
      <c r="M106">
        <f t="shared" ref="M106:O107" ca="1" si="61">(G106+(J106-G106)*$K$14)*$N$14</f>
        <v>0.2</v>
      </c>
      <c r="N106">
        <f t="shared" ca="1" si="61"/>
        <v>0.2</v>
      </c>
      <c r="O106">
        <f t="shared" ca="1" si="61"/>
        <v>0.4</v>
      </c>
      <c r="P106">
        <f t="array" aca="1" ref="P106:R106" ca="1">MMULT(M106:O106,$P$12:$R$14)</f>
        <v>-0.3810467306871666</v>
      </c>
      <c r="Q106">
        <f ca="1"/>
        <v>0.2</v>
      </c>
      <c r="R106">
        <f ca="1"/>
        <v>0.2341012367174124</v>
      </c>
      <c r="S106">
        <f ca="1">R106+$S$14</f>
        <v>5.2341012367174127</v>
      </c>
      <c r="T106">
        <f ca="1">$T$14*P106/$S106</f>
        <v>-4.3680476947687952E-2</v>
      </c>
      <c r="U106">
        <f ca="1">$T$14*Q106/$S106</f>
        <v>2.2926572218014352E-2</v>
      </c>
      <c r="Y106">
        <f ca="1">P106</f>
        <v>-0.3810467306871666</v>
      </c>
      <c r="Z106">
        <f ca="1">Q106</f>
        <v>0.2</v>
      </c>
      <c r="AD106">
        <f ca="1">R106+$AD$14</f>
        <v>2.2341012367174122</v>
      </c>
      <c r="AE106">
        <f ca="1">$AE$14*P106/$AD106*($AE$11+$AD$14)</f>
        <v>-0.51167788338057918</v>
      </c>
      <c r="AF106">
        <f ca="1">$AE$14*Q106/$AD106*($AE$11+$AD$14)</f>
        <v>0.26856437395898236</v>
      </c>
    </row>
    <row r="107" spans="5:32" ht="2.25" customHeight="1">
      <c r="G107">
        <f>G92</f>
        <v>1</v>
      </c>
      <c r="H107">
        <f>H92</f>
        <v>5</v>
      </c>
      <c r="I107">
        <f>I92+1</f>
        <v>2</v>
      </c>
      <c r="J107">
        <f t="shared" si="60"/>
        <v>0</v>
      </c>
      <c r="K107">
        <f t="shared" si="60"/>
        <v>1.6094379124341003</v>
      </c>
      <c r="L107">
        <f t="shared" si="60"/>
        <v>0.69314718055994529</v>
      </c>
      <c r="M107">
        <f t="shared" ca="1" si="61"/>
        <v>0.2</v>
      </c>
      <c r="N107">
        <f t="shared" ca="1" si="61"/>
        <v>1</v>
      </c>
      <c r="O107">
        <f t="shared" ca="1" si="61"/>
        <v>0.4</v>
      </c>
      <c r="P107">
        <f t="array" aca="1" ref="P107:R107" ca="1">MMULT(M107:O107,$P$12:$R$14)</f>
        <v>-0.3810467306871666</v>
      </c>
      <c r="Q107">
        <f ca="1"/>
        <v>1</v>
      </c>
      <c r="R107">
        <f ca="1"/>
        <v>0.2341012367174124</v>
      </c>
      <c r="S107">
        <f ca="1">R107+$S$14</f>
        <v>5.2341012367174127</v>
      </c>
      <c r="T107">
        <f ca="1">$T$14*P107/$S107</f>
        <v>-4.3680476947687952E-2</v>
      </c>
      <c r="U107">
        <f ca="1">$T$14*Q107/$S107</f>
        <v>0.11463286109007176</v>
      </c>
      <c r="Y107">
        <f ca="1">P107</f>
        <v>-0.3810467306871666</v>
      </c>
      <c r="Z107">
        <f ca="1">Q107</f>
        <v>1</v>
      </c>
      <c r="AD107">
        <f ca="1">R107+$AD$14</f>
        <v>2.2341012367174122</v>
      </c>
      <c r="AE107">
        <f ca="1">$AE$14*P107/$AD107*($AE$11+$AD$14)</f>
        <v>-0.51167788338057918</v>
      </c>
      <c r="AF107">
        <f ca="1">$AE$14*Q107/$AD107*($AE$11+$AD$14)</f>
        <v>1.3428218697949117</v>
      </c>
    </row>
    <row r="108" spans="5:32" ht="2.25" customHeight="1"/>
    <row r="109" spans="5:32" ht="2.25" customHeight="1">
      <c r="F109" t="s">
        <v>20</v>
      </c>
      <c r="G109">
        <f>G94</f>
        <v>2</v>
      </c>
      <c r="H109">
        <f>H94</f>
        <v>1</v>
      </c>
      <c r="I109">
        <f>I94+1</f>
        <v>2</v>
      </c>
      <c r="J109">
        <f t="shared" ref="J109:L110" si="62">LN(G109)</f>
        <v>0.69314718055994529</v>
      </c>
      <c r="K109">
        <f t="shared" si="62"/>
        <v>0</v>
      </c>
      <c r="L109">
        <f t="shared" si="62"/>
        <v>0.69314718055994529</v>
      </c>
      <c r="M109">
        <f t="shared" ref="M109:O110" ca="1" si="63">(G109+(J109-G109)*$K$14)*$N$14</f>
        <v>0.4</v>
      </c>
      <c r="N109">
        <f t="shared" ca="1" si="63"/>
        <v>0.2</v>
      </c>
      <c r="O109">
        <f t="shared" ca="1" si="63"/>
        <v>0.4</v>
      </c>
      <c r="P109">
        <f t="array" aca="1" ref="P109:R109" ca="1">MMULT(M109:O109,$P$12:$R$14)</f>
        <v>-0.36361558213763501</v>
      </c>
      <c r="Q109">
        <f ca="1"/>
        <v>0.2</v>
      </c>
      <c r="R109">
        <f ca="1"/>
        <v>0.4333401763357615</v>
      </c>
      <c r="S109">
        <f ca="1">R109+$S$14</f>
        <v>5.4333401763357614</v>
      </c>
      <c r="T109">
        <f ca="1">$T$14*P109/$S109</f>
        <v>-4.0153817394462159E-2</v>
      </c>
      <c r="U109">
        <f ca="1">$T$14*Q109/$S109</f>
        <v>2.2085861754551114E-2</v>
      </c>
      <c r="Y109">
        <f ca="1">P109</f>
        <v>-0.36361558213763501</v>
      </c>
      <c r="Z109">
        <f ca="1">Q109</f>
        <v>0.2</v>
      </c>
      <c r="AD109">
        <f ca="1">R109+$AD$14</f>
        <v>2.4333401763357614</v>
      </c>
      <c r="AE109">
        <f ca="1">$AE$14*P109/$AD109*($AE$11+$AD$14)</f>
        <v>-0.44829192277405028</v>
      </c>
      <c r="AF109">
        <f ca="1">$AE$14*Q109/$AD109*($AE$11+$AD$14)</f>
        <v>0.24657464905030596</v>
      </c>
    </row>
    <row r="110" spans="5:32" ht="2.25" customHeight="1">
      <c r="G110">
        <f>G95</f>
        <v>2</v>
      </c>
      <c r="H110">
        <f>H95</f>
        <v>5</v>
      </c>
      <c r="I110">
        <f>I95+1</f>
        <v>2</v>
      </c>
      <c r="J110">
        <f t="shared" si="62"/>
        <v>0.69314718055994529</v>
      </c>
      <c r="K110">
        <f t="shared" si="62"/>
        <v>1.6094379124341003</v>
      </c>
      <c r="L110">
        <f t="shared" si="62"/>
        <v>0.69314718055994529</v>
      </c>
      <c r="M110">
        <f t="shared" ca="1" si="63"/>
        <v>0.4</v>
      </c>
      <c r="N110">
        <f t="shared" ca="1" si="63"/>
        <v>1</v>
      </c>
      <c r="O110">
        <f t="shared" ca="1" si="63"/>
        <v>0.4</v>
      </c>
      <c r="P110">
        <f t="array" aca="1" ref="P110:R110" ca="1">MMULT(M110:O110,$P$12:$R$14)</f>
        <v>-0.36361558213763501</v>
      </c>
      <c r="Q110">
        <f ca="1"/>
        <v>1</v>
      </c>
      <c r="R110">
        <f ca="1"/>
        <v>0.4333401763357615</v>
      </c>
      <c r="S110">
        <f ca="1">R110+$S$14</f>
        <v>5.4333401763357614</v>
      </c>
      <c r="T110">
        <f ca="1">$T$14*P110/$S110</f>
        <v>-4.0153817394462159E-2</v>
      </c>
      <c r="U110">
        <f ca="1">$T$14*Q110/$S110</f>
        <v>0.11042930877275557</v>
      </c>
      <c r="Y110">
        <f ca="1">P110</f>
        <v>-0.36361558213763501</v>
      </c>
      <c r="Z110">
        <f ca="1">Q110</f>
        <v>1</v>
      </c>
      <c r="AD110">
        <f ca="1">R110+$AD$14</f>
        <v>2.4333401763357614</v>
      </c>
      <c r="AE110">
        <f ca="1">$AE$14*P110/$AD110*($AE$11+$AD$14)</f>
        <v>-0.44829192277405028</v>
      </c>
      <c r="AF110">
        <f ca="1">$AE$14*Q110/$AD110*($AE$11+$AD$14)</f>
        <v>1.2328732452515299</v>
      </c>
    </row>
    <row r="111" spans="5:32" ht="2.25" customHeight="1"/>
    <row r="112" spans="5:32" ht="2.25" customHeight="1">
      <c r="F112" t="s">
        <v>21</v>
      </c>
      <c r="G112">
        <f>G97</f>
        <v>3</v>
      </c>
      <c r="H112">
        <f>H97</f>
        <v>1</v>
      </c>
      <c r="I112">
        <f>I97+1</f>
        <v>2</v>
      </c>
      <c r="J112">
        <f t="shared" ref="J112:L113" si="64">LN(G112)</f>
        <v>1.0986122886681098</v>
      </c>
      <c r="K112">
        <f t="shared" si="64"/>
        <v>0</v>
      </c>
      <c r="L112">
        <f t="shared" si="64"/>
        <v>0.69314718055994529</v>
      </c>
      <c r="M112">
        <f t="shared" ref="M112:O113" ca="1" si="65">(G112+(J112-G112)*$K$14)*$N$14</f>
        <v>0.60000000000000009</v>
      </c>
      <c r="N112">
        <f t="shared" ca="1" si="65"/>
        <v>0.2</v>
      </c>
      <c r="O112">
        <f t="shared" ca="1" si="65"/>
        <v>0.4</v>
      </c>
      <c r="P112">
        <f t="array" aca="1" ref="P112:R112" ca="1">MMULT(M112:O112,$P$12:$R$14)</f>
        <v>-0.34618443358810336</v>
      </c>
      <c r="Q112">
        <f ca="1"/>
        <v>0.2</v>
      </c>
      <c r="R112">
        <f ca="1"/>
        <v>0.63257911595411076</v>
      </c>
      <c r="S112">
        <f ca="1">R112+$S$14</f>
        <v>5.632579115954111</v>
      </c>
      <c r="T112">
        <f ca="1">$T$14*P112/$S112</f>
        <v>-3.6876652041074369E-2</v>
      </c>
      <c r="U112">
        <f ca="1">$T$14*Q112/$S112</f>
        <v>2.1304627512484218E-2</v>
      </c>
      <c r="Y112">
        <f ca="1">P112</f>
        <v>-0.34618443358810336</v>
      </c>
      <c r="Z112">
        <f ca="1">Q112</f>
        <v>0.2</v>
      </c>
      <c r="AD112">
        <f ca="1">R112+$AD$14</f>
        <v>2.632579115954111</v>
      </c>
      <c r="AE112">
        <f ca="1">$AE$14*P112/$AD112*($AE$11+$AD$14)</f>
        <v>-0.3945003188965559</v>
      </c>
      <c r="AF112">
        <f ca="1">$AE$14*Q112/$AD112*($AE$11+$AD$14)</f>
        <v>0.22791337831552516</v>
      </c>
    </row>
    <row r="113" spans="5:32" ht="2.25" customHeight="1">
      <c r="G113">
        <f>G98</f>
        <v>3</v>
      </c>
      <c r="H113">
        <f>H98</f>
        <v>5</v>
      </c>
      <c r="I113">
        <f>I98+1</f>
        <v>2</v>
      </c>
      <c r="J113">
        <f t="shared" si="64"/>
        <v>1.0986122886681098</v>
      </c>
      <c r="K113">
        <f t="shared" si="64"/>
        <v>1.6094379124341003</v>
      </c>
      <c r="L113">
        <f t="shared" si="64"/>
        <v>0.69314718055994529</v>
      </c>
      <c r="M113">
        <f t="shared" ca="1" si="65"/>
        <v>0.60000000000000009</v>
      </c>
      <c r="N113">
        <f t="shared" ca="1" si="65"/>
        <v>1</v>
      </c>
      <c r="O113">
        <f t="shared" ca="1" si="65"/>
        <v>0.4</v>
      </c>
      <c r="P113">
        <f t="array" aca="1" ref="P113:R113" ca="1">MMULT(M113:O113,$P$12:$R$14)</f>
        <v>-0.34618443358810336</v>
      </c>
      <c r="Q113">
        <f ca="1"/>
        <v>1</v>
      </c>
      <c r="R113">
        <f ca="1"/>
        <v>0.63257911595411076</v>
      </c>
      <c r="S113">
        <f ca="1">R113+$S$14</f>
        <v>5.632579115954111</v>
      </c>
      <c r="T113">
        <f ca="1">$T$14*P113/$S113</f>
        <v>-3.6876652041074369E-2</v>
      </c>
      <c r="U113">
        <f ca="1">$T$14*Q113/$S113</f>
        <v>0.1065231375624211</v>
      </c>
      <c r="Y113">
        <f ca="1">P113</f>
        <v>-0.34618443358810336</v>
      </c>
      <c r="Z113">
        <f ca="1">Q113</f>
        <v>1</v>
      </c>
      <c r="AD113">
        <f ca="1">R113+$AD$14</f>
        <v>2.632579115954111</v>
      </c>
      <c r="AE113">
        <f ca="1">$AE$14*P113/$AD113*($AE$11+$AD$14)</f>
        <v>-0.3945003188965559</v>
      </c>
      <c r="AF113">
        <f ca="1">$AE$14*Q113/$AD113*($AE$11+$AD$14)</f>
        <v>1.1395668915776258</v>
      </c>
    </row>
    <row r="114" spans="5:32" ht="2.25" customHeight="1"/>
    <row r="115" spans="5:32" ht="2.25" customHeight="1">
      <c r="G115">
        <f>G100</f>
        <v>4</v>
      </c>
      <c r="H115">
        <f>H100</f>
        <v>1</v>
      </c>
      <c r="I115">
        <f>I100+1</f>
        <v>2</v>
      </c>
      <c r="J115">
        <f t="shared" ref="J115:L116" si="66">LN(G115)</f>
        <v>1.3862943611198906</v>
      </c>
      <c r="K115">
        <f t="shared" si="66"/>
        <v>0</v>
      </c>
      <c r="L115">
        <f t="shared" si="66"/>
        <v>0.69314718055994529</v>
      </c>
      <c r="M115">
        <f t="shared" ref="M115:O116" ca="1" si="67">(G115+(J115-G115)*$K$14)*$N$14</f>
        <v>0.8</v>
      </c>
      <c r="N115">
        <f t="shared" ca="1" si="67"/>
        <v>0.2</v>
      </c>
      <c r="O115">
        <f t="shared" ca="1" si="67"/>
        <v>0.4</v>
      </c>
      <c r="P115">
        <f t="array" aca="1" ref="P115:R115" ca="1">MMULT(M115:O115,$P$12:$R$14)</f>
        <v>-0.32875328503857171</v>
      </c>
      <c r="Q115">
        <f ca="1"/>
        <v>0.2</v>
      </c>
      <c r="R115">
        <f ca="1"/>
        <v>0.8318180555724598</v>
      </c>
      <c r="S115">
        <f ca="1">R115+$S$14</f>
        <v>5.8318180555724597</v>
      </c>
      <c r="T115">
        <f ca="1">$T$14*P115/$S115</f>
        <v>-3.3823409637182257E-2</v>
      </c>
      <c r="U115">
        <f ca="1">$T$14*Q115/$S115</f>
        <v>2.0576773633281777E-2</v>
      </c>
      <c r="Y115">
        <f ca="1">P115</f>
        <v>-0.32875328503857171</v>
      </c>
      <c r="Z115">
        <f ca="1">Q115</f>
        <v>0.2</v>
      </c>
      <c r="AD115">
        <f ca="1">R115+$AD$14</f>
        <v>2.8318180555724597</v>
      </c>
      <c r="AE115">
        <f ca="1">$AE$14*P115/$AD115*($AE$11+$AD$14)</f>
        <v>-0.3482779739944627</v>
      </c>
      <c r="AF115">
        <f ca="1">$AE$14*Q115/$AD115*($AE$11+$AD$14)</f>
        <v>0.21187801907658521</v>
      </c>
    </row>
    <row r="116" spans="5:32" ht="2.25" customHeight="1">
      <c r="G116">
        <f>G101</f>
        <v>4</v>
      </c>
      <c r="H116">
        <f>H101</f>
        <v>5</v>
      </c>
      <c r="I116">
        <f>I101+1</f>
        <v>2</v>
      </c>
      <c r="J116">
        <f t="shared" si="66"/>
        <v>1.3862943611198906</v>
      </c>
      <c r="K116">
        <f t="shared" si="66"/>
        <v>1.6094379124341003</v>
      </c>
      <c r="L116">
        <f t="shared" si="66"/>
        <v>0.69314718055994529</v>
      </c>
      <c r="M116">
        <f t="shared" ca="1" si="67"/>
        <v>0.8</v>
      </c>
      <c r="N116">
        <f t="shared" ca="1" si="67"/>
        <v>1</v>
      </c>
      <c r="O116">
        <f t="shared" ca="1" si="67"/>
        <v>0.4</v>
      </c>
      <c r="P116">
        <f t="array" aca="1" ref="P116:R116" ca="1">MMULT(M116:O116,$P$12:$R$14)</f>
        <v>-0.32875328503857171</v>
      </c>
      <c r="Q116">
        <f ca="1"/>
        <v>1</v>
      </c>
      <c r="R116">
        <f ca="1"/>
        <v>0.8318180555724598</v>
      </c>
      <c r="S116">
        <f ca="1">R116+$S$14</f>
        <v>5.8318180555724597</v>
      </c>
      <c r="T116">
        <f ca="1">$T$14*P116/$S116</f>
        <v>-3.3823409637182257E-2</v>
      </c>
      <c r="U116">
        <f ca="1">$T$14*Q116/$S116</f>
        <v>0.10288386816640889</v>
      </c>
      <c r="Y116">
        <f ca="1">P116</f>
        <v>-0.32875328503857171</v>
      </c>
      <c r="Z116">
        <f ca="1">Q116</f>
        <v>1</v>
      </c>
      <c r="AD116">
        <f ca="1">R116+$AD$14</f>
        <v>2.8318180555724597</v>
      </c>
      <c r="AE116">
        <f ca="1">$AE$14*P116/$AD116*($AE$11+$AD$14)</f>
        <v>-0.3482779739944627</v>
      </c>
      <c r="AF116">
        <f ca="1">$AE$14*Q116/$AD116*($AE$11+$AD$14)</f>
        <v>1.0593900953829258</v>
      </c>
    </row>
    <row r="117" spans="5:32" ht="2.25" customHeight="1"/>
    <row r="118" spans="5:32" ht="2.25" customHeight="1">
      <c r="G118">
        <f>G103</f>
        <v>5</v>
      </c>
      <c r="H118">
        <f>H103</f>
        <v>1</v>
      </c>
      <c r="I118">
        <f>I103+1</f>
        <v>2</v>
      </c>
      <c r="J118">
        <f t="shared" ref="J118:L119" si="68">LN(G118)</f>
        <v>1.6094379124341003</v>
      </c>
      <c r="K118">
        <f t="shared" si="68"/>
        <v>0</v>
      </c>
      <c r="L118">
        <f t="shared" si="68"/>
        <v>0.69314718055994529</v>
      </c>
      <c r="M118">
        <f t="shared" ref="M118:O119" ca="1" si="69">(G118+(J118-G118)*$K$14)*$N$14</f>
        <v>1</v>
      </c>
      <c r="N118">
        <f t="shared" ca="1" si="69"/>
        <v>0.2</v>
      </c>
      <c r="O118">
        <f t="shared" ca="1" si="69"/>
        <v>0.4</v>
      </c>
      <c r="P118">
        <f t="array" aca="1" ref="P118:R118" ca="1">MMULT(M118:O118,$P$12:$R$14)</f>
        <v>-0.31132213648904011</v>
      </c>
      <c r="Q118">
        <f ca="1"/>
        <v>0.2</v>
      </c>
      <c r="R118">
        <f ca="1"/>
        <v>1.0310569951908088</v>
      </c>
      <c r="S118">
        <f ca="1">R118+$S$14</f>
        <v>6.0310569951908093</v>
      </c>
      <c r="T118">
        <f ca="1">$T$14*P118/$S118</f>
        <v>-3.0971897967864311E-2</v>
      </c>
      <c r="U118">
        <f ca="1">$T$14*Q118/$S118</f>
        <v>1.9897009777173142E-2</v>
      </c>
      <c r="Y118">
        <f ca="1">P118</f>
        <v>-0.31132213648904011</v>
      </c>
      <c r="Z118">
        <f ca="1">Q118</f>
        <v>0.2</v>
      </c>
      <c r="AD118">
        <f ca="1">R118+$AD$14</f>
        <v>3.0310569951908088</v>
      </c>
      <c r="AE118">
        <f ca="1">$AE$14*P118/$AD118*($AE$11+$AD$14)</f>
        <v>-0.30813224922823534</v>
      </c>
      <c r="AF118">
        <f ca="1">$AE$14*Q118/$AD118*($AE$11+$AD$14)</f>
        <v>0.19795074818849762</v>
      </c>
    </row>
    <row r="119" spans="5:32" ht="2.25" customHeight="1">
      <c r="G119">
        <f>G104</f>
        <v>5</v>
      </c>
      <c r="H119">
        <f>H104</f>
        <v>5</v>
      </c>
      <c r="I119">
        <f>I104+1</f>
        <v>2</v>
      </c>
      <c r="J119">
        <f t="shared" si="68"/>
        <v>1.6094379124341003</v>
      </c>
      <c r="K119">
        <f t="shared" si="68"/>
        <v>1.6094379124341003</v>
      </c>
      <c r="L119">
        <f t="shared" si="68"/>
        <v>0.69314718055994529</v>
      </c>
      <c r="M119">
        <f t="shared" ca="1" si="69"/>
        <v>1</v>
      </c>
      <c r="N119">
        <f t="shared" ca="1" si="69"/>
        <v>1</v>
      </c>
      <c r="O119">
        <f t="shared" ca="1" si="69"/>
        <v>0.4</v>
      </c>
      <c r="P119">
        <f t="array" aca="1" ref="P119:R119" ca="1">MMULT(M119:O119,$P$12:$R$14)</f>
        <v>-0.31132213648904011</v>
      </c>
      <c r="Q119">
        <f ca="1"/>
        <v>1</v>
      </c>
      <c r="R119">
        <f ca="1"/>
        <v>1.0310569951908088</v>
      </c>
      <c r="S119">
        <f ca="1">R119+$S$14</f>
        <v>6.0310569951908093</v>
      </c>
      <c r="T119">
        <f ca="1">$T$14*P119/$S119</f>
        <v>-3.0971897967864311E-2</v>
      </c>
      <c r="U119">
        <f ca="1">$T$14*Q119/$S119</f>
        <v>9.9485048885865707E-2</v>
      </c>
      <c r="Y119">
        <f ca="1">P119</f>
        <v>-0.31132213648904011</v>
      </c>
      <c r="Z119">
        <f ca="1">Q119</f>
        <v>1</v>
      </c>
      <c r="AD119">
        <f ca="1">R119+$AD$14</f>
        <v>3.0310569951908088</v>
      </c>
      <c r="AE119">
        <f ca="1">$AE$14*P119/$AD119*($AE$11+$AD$14)</f>
        <v>-0.30813224922823534</v>
      </c>
      <c r="AF119">
        <f ca="1">$AE$14*Q119/$AD119*($AE$11+$AD$14)</f>
        <v>0.98975374094248803</v>
      </c>
    </row>
    <row r="120" spans="5:32" ht="2.25" customHeight="1"/>
    <row r="121" spans="5:32" ht="2.25" customHeight="1">
      <c r="E121" t="s">
        <v>14</v>
      </c>
      <c r="F121" t="s">
        <v>19</v>
      </c>
      <c r="G121">
        <f>G106</f>
        <v>1</v>
      </c>
      <c r="H121">
        <f>H106</f>
        <v>1</v>
      </c>
      <c r="I121">
        <f>I106+1</f>
        <v>3</v>
      </c>
      <c r="J121">
        <f t="shared" ref="J121:L122" si="70">LN(G121)</f>
        <v>0</v>
      </c>
      <c r="K121">
        <f t="shared" si="70"/>
        <v>0</v>
      </c>
      <c r="L121">
        <f t="shared" si="70"/>
        <v>1.0986122886681098</v>
      </c>
      <c r="M121">
        <f t="shared" ref="M121:O122" ca="1" si="71">(G121+(J121-G121)*$K$14)*$N$14</f>
        <v>0.2</v>
      </c>
      <c r="N121">
        <f t="shared" ca="1" si="71"/>
        <v>0.2</v>
      </c>
      <c r="O121">
        <f t="shared" ca="1" si="71"/>
        <v>0.60000000000000009</v>
      </c>
      <c r="P121">
        <f t="array" aca="1" ref="P121:R121" ca="1">MMULT(M121:O121,$P$12:$R$14)</f>
        <v>-0.58028567030551581</v>
      </c>
      <c r="Q121">
        <f ca="1"/>
        <v>0.2</v>
      </c>
      <c r="R121">
        <f ca="1"/>
        <v>0.25153238526694399</v>
      </c>
      <c r="S121">
        <f ca="1">R121+$S$14</f>
        <v>5.2515323852669438</v>
      </c>
      <c r="T121">
        <f ca="1">$T$14*P121/$S121</f>
        <v>-6.6299010772569264E-2</v>
      </c>
      <c r="U121">
        <f ca="1">$T$14*Q121/$S121</f>
        <v>2.2850473194577892E-2</v>
      </c>
      <c r="Y121">
        <f ca="1">P121</f>
        <v>-0.58028567030551581</v>
      </c>
      <c r="Z121">
        <f ca="1">Q121</f>
        <v>0.2</v>
      </c>
      <c r="AD121">
        <f ca="1">R121+$AD$14</f>
        <v>2.2515323852669438</v>
      </c>
      <c r="AE121">
        <f ca="1">$AE$14*P121/$AD121*($AE$11+$AD$14)</f>
        <v>-0.77318763980832095</v>
      </c>
      <c r="AF121">
        <f ca="1">$AE$14*Q121/$AD121*($AE$11+$AD$14)</f>
        <v>0.26648517424228102</v>
      </c>
    </row>
    <row r="122" spans="5:32" ht="2.25" customHeight="1">
      <c r="G122">
        <f>G107</f>
        <v>1</v>
      </c>
      <c r="H122">
        <f>H107</f>
        <v>5</v>
      </c>
      <c r="I122">
        <f>I107+1</f>
        <v>3</v>
      </c>
      <c r="J122">
        <f t="shared" si="70"/>
        <v>0</v>
      </c>
      <c r="K122">
        <f t="shared" si="70"/>
        <v>1.6094379124341003</v>
      </c>
      <c r="L122">
        <f t="shared" si="70"/>
        <v>1.0986122886681098</v>
      </c>
      <c r="M122">
        <f t="shared" ca="1" si="71"/>
        <v>0.2</v>
      </c>
      <c r="N122">
        <f t="shared" ca="1" si="71"/>
        <v>1</v>
      </c>
      <c r="O122">
        <f t="shared" ca="1" si="71"/>
        <v>0.60000000000000009</v>
      </c>
      <c r="P122">
        <f t="array" aca="1" ref="P122:R122" ca="1">MMULT(M122:O122,$P$12:$R$14)</f>
        <v>-0.58028567030551581</v>
      </c>
      <c r="Q122">
        <f ca="1"/>
        <v>1</v>
      </c>
      <c r="R122">
        <f ca="1"/>
        <v>0.25153238526694399</v>
      </c>
      <c r="S122">
        <f ca="1">R122+$S$14</f>
        <v>5.2515323852669438</v>
      </c>
      <c r="T122">
        <f ca="1">$T$14*P122/$S122</f>
        <v>-6.6299010772569264E-2</v>
      </c>
      <c r="U122">
        <f ca="1">$T$14*Q122/$S122</f>
        <v>0.11425236597288946</v>
      </c>
      <c r="Y122">
        <f ca="1">P122</f>
        <v>-0.58028567030551581</v>
      </c>
      <c r="Z122">
        <f ca="1">Q122</f>
        <v>1</v>
      </c>
      <c r="AD122">
        <f ca="1">R122+$AD$14</f>
        <v>2.2515323852669438</v>
      </c>
      <c r="AE122">
        <f ca="1">$AE$14*P122/$AD122*($AE$11+$AD$14)</f>
        <v>-0.77318763980832095</v>
      </c>
      <c r="AF122">
        <f ca="1">$AE$14*Q122/$AD122*($AE$11+$AD$14)</f>
        <v>1.3324258712114048</v>
      </c>
    </row>
    <row r="123" spans="5:32" ht="2.25" customHeight="1"/>
    <row r="124" spans="5:32" ht="2.25" customHeight="1">
      <c r="F124" t="s">
        <v>20</v>
      </c>
      <c r="G124">
        <f>G109</f>
        <v>2</v>
      </c>
      <c r="H124">
        <f>H109</f>
        <v>1</v>
      </c>
      <c r="I124">
        <f>I109+1</f>
        <v>3</v>
      </c>
      <c r="J124">
        <f t="shared" ref="J124:L125" si="72">LN(G124)</f>
        <v>0.69314718055994529</v>
      </c>
      <c r="K124">
        <f t="shared" si="72"/>
        <v>0</v>
      </c>
      <c r="L124">
        <f t="shared" si="72"/>
        <v>1.0986122886681098</v>
      </c>
      <c r="M124">
        <f t="shared" ref="M124:O125" ca="1" si="73">(G124+(J124-G124)*$K$14)*$N$14</f>
        <v>0.4</v>
      </c>
      <c r="N124">
        <f t="shared" ca="1" si="73"/>
        <v>0.2</v>
      </c>
      <c r="O124">
        <f t="shared" ca="1" si="73"/>
        <v>0.60000000000000009</v>
      </c>
      <c r="P124">
        <f t="array" aca="1" ref="P124:R124" ca="1">MMULT(M124:O124,$P$12:$R$14)</f>
        <v>-0.56285452175598416</v>
      </c>
      <c r="Q124">
        <f ca="1"/>
        <v>0.2</v>
      </c>
      <c r="R124">
        <f ca="1"/>
        <v>0.45077132488529315</v>
      </c>
      <c r="S124">
        <f ca="1">R124+$S$14</f>
        <v>5.4507713248852934</v>
      </c>
      <c r="T124">
        <f ca="1">$T$14*P124/$S124</f>
        <v>-6.1956866822090971E-2</v>
      </c>
      <c r="U124">
        <f ca="1">$T$14*Q124/$S124</f>
        <v>2.2015232862942619E-2</v>
      </c>
      <c r="Y124">
        <f ca="1">P124</f>
        <v>-0.56285452175598416</v>
      </c>
      <c r="Z124">
        <f ca="1">Q124</f>
        <v>0.2</v>
      </c>
      <c r="AD124">
        <f ca="1">R124+$AD$14</f>
        <v>2.4507713248852934</v>
      </c>
      <c r="AE124">
        <f ca="1">$AE$14*P124/$AD124*($AE$11+$AD$14)</f>
        <v>-0.68899270532593837</v>
      </c>
      <c r="AF124">
        <f ca="1">$AE$14*Q124/$AD124*($AE$11+$AD$14)</f>
        <v>0.24482088308589239</v>
      </c>
    </row>
    <row r="125" spans="5:32" ht="2.25" customHeight="1">
      <c r="G125">
        <f>G110</f>
        <v>2</v>
      </c>
      <c r="H125">
        <f>H110</f>
        <v>5</v>
      </c>
      <c r="I125">
        <f>I110+1</f>
        <v>3</v>
      </c>
      <c r="J125">
        <f t="shared" si="72"/>
        <v>0.69314718055994529</v>
      </c>
      <c r="K125">
        <f t="shared" si="72"/>
        <v>1.6094379124341003</v>
      </c>
      <c r="L125">
        <f t="shared" si="72"/>
        <v>1.0986122886681098</v>
      </c>
      <c r="M125">
        <f t="shared" ca="1" si="73"/>
        <v>0.4</v>
      </c>
      <c r="N125">
        <f t="shared" ca="1" si="73"/>
        <v>1</v>
      </c>
      <c r="O125">
        <f t="shared" ca="1" si="73"/>
        <v>0.60000000000000009</v>
      </c>
      <c r="P125">
        <f t="array" aca="1" ref="P125:R125" ca="1">MMULT(M125:O125,$P$12:$R$14)</f>
        <v>-0.56285452175598416</v>
      </c>
      <c r="Q125">
        <f ca="1"/>
        <v>1</v>
      </c>
      <c r="R125">
        <f ca="1"/>
        <v>0.45077132488529315</v>
      </c>
      <c r="S125">
        <f ca="1">R125+$S$14</f>
        <v>5.4507713248852934</v>
      </c>
      <c r="T125">
        <f ca="1">$T$14*P125/$S125</f>
        <v>-6.1956866822090971E-2</v>
      </c>
      <c r="U125">
        <f ca="1">$T$14*Q125/$S125</f>
        <v>0.11007616431471311</v>
      </c>
      <c r="Y125">
        <f ca="1">P125</f>
        <v>-0.56285452175598416</v>
      </c>
      <c r="Z125">
        <f ca="1">Q125</f>
        <v>1</v>
      </c>
      <c r="AD125">
        <f ca="1">R125+$AD$14</f>
        <v>2.4507713248852934</v>
      </c>
      <c r="AE125">
        <f ca="1">$AE$14*P125/$AD125*($AE$11+$AD$14)</f>
        <v>-0.68899270532593837</v>
      </c>
      <c r="AF125">
        <f ca="1">$AE$14*Q125/$AD125*($AE$11+$AD$14)</f>
        <v>1.224104415429462</v>
      </c>
    </row>
    <row r="126" spans="5:32" ht="2.25" customHeight="1"/>
    <row r="127" spans="5:32" ht="2.25" customHeight="1">
      <c r="G127">
        <f>G112</f>
        <v>3</v>
      </c>
      <c r="H127">
        <f>H112</f>
        <v>1</v>
      </c>
      <c r="I127">
        <f>I112+1</f>
        <v>3</v>
      </c>
      <c r="J127">
        <f t="shared" ref="J127:L128" si="74">LN(G127)</f>
        <v>1.0986122886681098</v>
      </c>
      <c r="K127">
        <f t="shared" si="74"/>
        <v>0</v>
      </c>
      <c r="L127">
        <f t="shared" si="74"/>
        <v>1.0986122886681098</v>
      </c>
      <c r="M127">
        <f t="shared" ref="M127:O128" ca="1" si="75">(G127+(J127-G127)*$K$14)*$N$14</f>
        <v>0.60000000000000009</v>
      </c>
      <c r="N127">
        <f t="shared" ca="1" si="75"/>
        <v>0.2</v>
      </c>
      <c r="O127">
        <f t="shared" ca="1" si="75"/>
        <v>0.60000000000000009</v>
      </c>
      <c r="P127">
        <f t="array" aca="1" ref="P127:R127" ca="1">MMULT(M127:O127,$P$12:$R$14)</f>
        <v>-0.54542337320645262</v>
      </c>
      <c r="Q127">
        <f ca="1"/>
        <v>0.2</v>
      </c>
      <c r="R127">
        <f ca="1"/>
        <v>0.6500102645036423</v>
      </c>
      <c r="S127">
        <f ca="1">R127+$S$14</f>
        <v>5.6500102645036421</v>
      </c>
      <c r="T127">
        <f ca="1">$T$14*P127/$S127</f>
        <v>-5.7920960954682632E-2</v>
      </c>
      <c r="U127">
        <f ca="1">$T$14*Q127/$S127</f>
        <v>2.1238899467829923E-2</v>
      </c>
      <c r="Y127">
        <f ca="1">P127</f>
        <v>-0.54542337320645262</v>
      </c>
      <c r="Z127">
        <f ca="1">Q127</f>
        <v>0.2</v>
      </c>
      <c r="AD127">
        <f ca="1">R127+$AD$14</f>
        <v>2.6500102645036421</v>
      </c>
      <c r="AE127">
        <f ca="1">$AE$14*P127/$AD127*($AE$11+$AD$14)</f>
        <v>-0.61745803083741568</v>
      </c>
      <c r="AF127">
        <f ca="1">$AE$14*Q127/$AD127*($AE$11+$AD$14)</f>
        <v>0.22641421734733638</v>
      </c>
    </row>
    <row r="128" spans="5:32" ht="2.25" customHeight="1">
      <c r="G128">
        <f>G113</f>
        <v>3</v>
      </c>
      <c r="H128">
        <f>H113</f>
        <v>5</v>
      </c>
      <c r="I128">
        <f>I113+1</f>
        <v>3</v>
      </c>
      <c r="J128">
        <f t="shared" si="74"/>
        <v>1.0986122886681098</v>
      </c>
      <c r="K128">
        <f t="shared" si="74"/>
        <v>1.6094379124341003</v>
      </c>
      <c r="L128">
        <f t="shared" si="74"/>
        <v>1.0986122886681098</v>
      </c>
      <c r="M128">
        <f t="shared" ca="1" si="75"/>
        <v>0.60000000000000009</v>
      </c>
      <c r="N128">
        <f t="shared" ca="1" si="75"/>
        <v>1</v>
      </c>
      <c r="O128">
        <f t="shared" ca="1" si="75"/>
        <v>0.60000000000000009</v>
      </c>
      <c r="P128">
        <f t="array" aca="1" ref="P128:R128" ca="1">MMULT(M128:O128,$P$12:$R$14)</f>
        <v>-0.54542337320645262</v>
      </c>
      <c r="Q128">
        <f ca="1"/>
        <v>1</v>
      </c>
      <c r="R128">
        <f ca="1"/>
        <v>0.6500102645036423</v>
      </c>
      <c r="S128">
        <f ca="1">R128+$S$14</f>
        <v>5.6500102645036421</v>
      </c>
      <c r="T128">
        <f ca="1">$T$14*P128/$S128</f>
        <v>-5.7920960954682632E-2</v>
      </c>
      <c r="U128">
        <f ca="1">$T$14*Q128/$S128</f>
        <v>0.10619449733914961</v>
      </c>
      <c r="Y128">
        <f ca="1">P128</f>
        <v>-0.54542337320645262</v>
      </c>
      <c r="Z128">
        <f ca="1">Q128</f>
        <v>1</v>
      </c>
      <c r="AD128">
        <f ca="1">R128+$AD$14</f>
        <v>2.6500102645036421</v>
      </c>
      <c r="AE128">
        <f ca="1">$AE$14*P128/$AD128*($AE$11+$AD$14)</f>
        <v>-0.61745803083741568</v>
      </c>
      <c r="AF128">
        <f ca="1">$AE$14*Q128/$AD128*($AE$11+$AD$14)</f>
        <v>1.1320710867366821</v>
      </c>
    </row>
    <row r="129" spans="5:32" ht="2.25" customHeight="1"/>
    <row r="130" spans="5:32" ht="2.25" customHeight="1">
      <c r="G130">
        <f>G115</f>
        <v>4</v>
      </c>
      <c r="H130">
        <f>H115</f>
        <v>1</v>
      </c>
      <c r="I130">
        <f>I115+1</f>
        <v>3</v>
      </c>
      <c r="J130">
        <f t="shared" ref="J130:L131" si="76">LN(G130)</f>
        <v>1.3862943611198906</v>
      </c>
      <c r="K130">
        <f t="shared" si="76"/>
        <v>0</v>
      </c>
      <c r="L130">
        <f t="shared" si="76"/>
        <v>1.0986122886681098</v>
      </c>
      <c r="M130">
        <f t="shared" ref="M130:O131" ca="1" si="77">(G130+(J130-G130)*$K$14)*$N$14</f>
        <v>0.8</v>
      </c>
      <c r="N130">
        <f t="shared" ca="1" si="77"/>
        <v>0.2</v>
      </c>
      <c r="O130">
        <f t="shared" ca="1" si="77"/>
        <v>0.60000000000000009</v>
      </c>
      <c r="P130">
        <f t="array" aca="1" ref="P130:R130" ca="1">MMULT(M130:O130,$P$12:$R$14)</f>
        <v>-0.52799222465692097</v>
      </c>
      <c r="Q130">
        <f ca="1"/>
        <v>0.2</v>
      </c>
      <c r="R130">
        <f ca="1"/>
        <v>0.84924920412199145</v>
      </c>
      <c r="S130">
        <f ca="1">R130+$S$14</f>
        <v>5.8492492041219917</v>
      </c>
      <c r="T130">
        <f ca="1">$T$14*P130/$S130</f>
        <v>-5.4159999640792447E-2</v>
      </c>
      <c r="U130">
        <f ca="1">$T$14*Q130/$S130</f>
        <v>2.0515453490242041E-2</v>
      </c>
      <c r="Y130">
        <f ca="1">P130</f>
        <v>-0.52799222465692097</v>
      </c>
      <c r="Z130">
        <f ca="1">Q130</f>
        <v>0.2</v>
      </c>
      <c r="AD130">
        <f ca="1">R130+$AD$14</f>
        <v>2.8492492041219917</v>
      </c>
      <c r="AE130">
        <f ca="1">$AE$14*P130/$AD130*($AE$11+$AD$14)</f>
        <v>-0.55592774113237742</v>
      </c>
      <c r="AF130">
        <f ca="1">$AE$14*Q130/$AD130*($AE$11+$AD$14)</f>
        <v>0.21058179085633633</v>
      </c>
    </row>
    <row r="131" spans="5:32" ht="2.25" customHeight="1">
      <c r="G131">
        <f>G116</f>
        <v>4</v>
      </c>
      <c r="H131">
        <f>H116</f>
        <v>5</v>
      </c>
      <c r="I131">
        <f>I116+1</f>
        <v>3</v>
      </c>
      <c r="J131">
        <f t="shared" si="76"/>
        <v>1.3862943611198906</v>
      </c>
      <c r="K131">
        <f t="shared" si="76"/>
        <v>1.6094379124341003</v>
      </c>
      <c r="L131">
        <f t="shared" si="76"/>
        <v>1.0986122886681098</v>
      </c>
      <c r="M131">
        <f t="shared" ca="1" si="77"/>
        <v>0.8</v>
      </c>
      <c r="N131">
        <f t="shared" ca="1" si="77"/>
        <v>1</v>
      </c>
      <c r="O131">
        <f t="shared" ca="1" si="77"/>
        <v>0.60000000000000009</v>
      </c>
      <c r="P131">
        <f t="array" aca="1" ref="P131:R131" ca="1">MMULT(M131:O131,$P$12:$R$14)</f>
        <v>-0.52799222465692097</v>
      </c>
      <c r="Q131">
        <f ca="1"/>
        <v>1</v>
      </c>
      <c r="R131">
        <f ca="1"/>
        <v>0.84924920412199145</v>
      </c>
      <c r="S131">
        <f ca="1">R131+$S$14</f>
        <v>5.8492492041219917</v>
      </c>
      <c r="T131">
        <f ca="1">$T$14*P131/$S131</f>
        <v>-5.4159999640792447E-2</v>
      </c>
      <c r="U131">
        <f ca="1">$T$14*Q131/$S131</f>
        <v>0.10257726745121021</v>
      </c>
      <c r="Y131">
        <f ca="1">P131</f>
        <v>-0.52799222465692097</v>
      </c>
      <c r="Z131">
        <f ca="1">Q131</f>
        <v>1</v>
      </c>
      <c r="AD131">
        <f ca="1">R131+$AD$14</f>
        <v>2.8492492041219917</v>
      </c>
      <c r="AE131">
        <f ca="1">$AE$14*P131/$AD131*($AE$11+$AD$14)</f>
        <v>-0.55592774113237742</v>
      </c>
      <c r="AF131">
        <f ca="1">$AE$14*Q131/$AD131*($AE$11+$AD$14)</f>
        <v>1.0529089542816816</v>
      </c>
    </row>
    <row r="132" spans="5:32" ht="2.25" customHeight="1"/>
    <row r="133" spans="5:32" ht="2.25" customHeight="1">
      <c r="G133">
        <f>G118</f>
        <v>5</v>
      </c>
      <c r="H133">
        <f>H118</f>
        <v>1</v>
      </c>
      <c r="I133">
        <f>I118+1</f>
        <v>3</v>
      </c>
      <c r="J133">
        <f t="shared" ref="J133:L134" si="78">LN(G133)</f>
        <v>1.6094379124341003</v>
      </c>
      <c r="K133">
        <f t="shared" si="78"/>
        <v>0</v>
      </c>
      <c r="L133">
        <f t="shared" si="78"/>
        <v>1.0986122886681098</v>
      </c>
      <c r="M133">
        <f t="shared" ref="M133:O134" ca="1" si="79">(G133+(J133-G133)*$K$14)*$N$14</f>
        <v>1</v>
      </c>
      <c r="N133">
        <f t="shared" ca="1" si="79"/>
        <v>0.2</v>
      </c>
      <c r="O133">
        <f t="shared" ca="1" si="79"/>
        <v>0.60000000000000009</v>
      </c>
      <c r="P133">
        <f t="array" aca="1" ref="P133:R133" ca="1">MMULT(M133:O133,$P$12:$R$14)</f>
        <v>-0.51056107610738932</v>
      </c>
      <c r="Q133">
        <f ca="1"/>
        <v>0.2</v>
      </c>
      <c r="R133">
        <f ca="1"/>
        <v>1.0484881437403404</v>
      </c>
      <c r="S133">
        <f ca="1">R133+$S$14</f>
        <v>6.0484881437403404</v>
      </c>
      <c r="T133">
        <f ca="1">$T$14*P133/$S133</f>
        <v>-5.0646812622335287E-2</v>
      </c>
      <c r="U133">
        <f ca="1">$T$14*Q133/$S133</f>
        <v>1.9839668549931699E-2</v>
      </c>
      <c r="Y133">
        <f ca="1">P133</f>
        <v>-0.51056107610738932</v>
      </c>
      <c r="Z133">
        <f ca="1">Q133</f>
        <v>0.2</v>
      </c>
      <c r="AD133">
        <f ca="1">R133+$AD$14</f>
        <v>3.0484881437403404</v>
      </c>
      <c r="AE133">
        <f ca="1">$AE$14*P133/$AD133*($AE$11+$AD$14)</f>
        <v>-0.50244027731164809</v>
      </c>
      <c r="AF133">
        <f ca="1">$AE$14*Q133/$AD133*($AE$11+$AD$14)</f>
        <v>0.19681887273598855</v>
      </c>
    </row>
    <row r="134" spans="5:32" ht="2.25" customHeight="1">
      <c r="G134">
        <f>G119</f>
        <v>5</v>
      </c>
      <c r="H134">
        <f>H119</f>
        <v>5</v>
      </c>
      <c r="I134">
        <f>I119+1</f>
        <v>3</v>
      </c>
      <c r="J134">
        <f t="shared" si="78"/>
        <v>1.6094379124341003</v>
      </c>
      <c r="K134">
        <f t="shared" si="78"/>
        <v>1.6094379124341003</v>
      </c>
      <c r="L134">
        <f t="shared" si="78"/>
        <v>1.0986122886681098</v>
      </c>
      <c r="M134">
        <f t="shared" ca="1" si="79"/>
        <v>1</v>
      </c>
      <c r="N134">
        <f t="shared" ca="1" si="79"/>
        <v>1</v>
      </c>
      <c r="O134">
        <f t="shared" ca="1" si="79"/>
        <v>0.60000000000000009</v>
      </c>
      <c r="P134">
        <f t="array" aca="1" ref="P134:R134" ca="1">MMULT(M134:O134,$P$12:$R$14)</f>
        <v>-0.51056107610738932</v>
      </c>
      <c r="Q134">
        <f ca="1"/>
        <v>1</v>
      </c>
      <c r="R134">
        <f ca="1"/>
        <v>1.0484881437403404</v>
      </c>
      <c r="S134">
        <f ca="1">R134+$S$14</f>
        <v>6.0484881437403404</v>
      </c>
      <c r="T134">
        <f ca="1">$T$14*P134/$S134</f>
        <v>-5.0646812622335287E-2</v>
      </c>
      <c r="U134">
        <f ca="1">$T$14*Q134/$S134</f>
        <v>9.9198342749658497E-2</v>
      </c>
      <c r="Y134">
        <f ca="1">P134</f>
        <v>-0.51056107610738932</v>
      </c>
      <c r="Z134">
        <f ca="1">Q134</f>
        <v>1</v>
      </c>
      <c r="AD134">
        <f ca="1">R134+$AD$14</f>
        <v>3.0484881437403404</v>
      </c>
      <c r="AE134">
        <f ca="1">$AE$14*P134/$AD134*($AE$11+$AD$14)</f>
        <v>-0.50244027731164809</v>
      </c>
      <c r="AF134">
        <f ca="1">$AE$14*Q134/$AD134*($AE$11+$AD$14)</f>
        <v>0.98409436367994263</v>
      </c>
    </row>
    <row r="135" spans="5:32" ht="2.25" customHeight="1"/>
    <row r="136" spans="5:32" ht="2.25" customHeight="1">
      <c r="E136" t="s">
        <v>15</v>
      </c>
      <c r="F136" t="s">
        <v>19</v>
      </c>
      <c r="G136">
        <f>G121</f>
        <v>1</v>
      </c>
      <c r="H136">
        <f>H121</f>
        <v>1</v>
      </c>
      <c r="I136">
        <f>I121+1</f>
        <v>4</v>
      </c>
      <c r="J136">
        <f t="shared" ref="J136:L137" si="80">LN(G136)</f>
        <v>0</v>
      </c>
      <c r="K136">
        <f t="shared" si="80"/>
        <v>0</v>
      </c>
      <c r="L136">
        <f t="shared" si="80"/>
        <v>1.3862943611198906</v>
      </c>
      <c r="M136">
        <f t="shared" ref="M136:O137" ca="1" si="81">(G136+(J136-G136)*$K$14)*$N$14</f>
        <v>0.2</v>
      </c>
      <c r="N136">
        <f t="shared" ca="1" si="81"/>
        <v>0.2</v>
      </c>
      <c r="O136">
        <f t="shared" ca="1" si="81"/>
        <v>0.8</v>
      </c>
      <c r="P136">
        <f t="array" aca="1" ref="P136:R136" ca="1">MMULT(M136:O136,$P$12:$R$14)</f>
        <v>-0.77952460992386485</v>
      </c>
      <c r="Q136">
        <f ca="1"/>
        <v>0.2</v>
      </c>
      <c r="R136">
        <f ca="1"/>
        <v>0.26896353381647564</v>
      </c>
      <c r="S136">
        <f ca="1">R136+$S$14</f>
        <v>5.2689635338164758</v>
      </c>
      <c r="T136">
        <f ca="1">$T$14*P136/$S136</f>
        <v>-8.8767888210366561E-2</v>
      </c>
      <c r="U136">
        <f ca="1">$T$14*Q136/$S136</f>
        <v>2.2774877683216802E-2</v>
      </c>
      <c r="Y136">
        <f ca="1">P136</f>
        <v>-0.77952460992386485</v>
      </c>
      <c r="Z136">
        <f ca="1">Q136</f>
        <v>0.2</v>
      </c>
      <c r="AD136">
        <f ca="1">R136+$AD$14</f>
        <v>2.2689635338164758</v>
      </c>
      <c r="AE136">
        <f ca="1">$AE$14*P136/$AD136*($AE$11+$AD$14)</f>
        <v>-1.0306793365859133</v>
      </c>
      <c r="AF136">
        <f ca="1">$AE$14*Q136/$AD136*($AE$11+$AD$14)</f>
        <v>0.2644379211290272</v>
      </c>
    </row>
    <row r="137" spans="5:32" ht="2.25" customHeight="1">
      <c r="G137">
        <f>G122</f>
        <v>1</v>
      </c>
      <c r="H137">
        <f>H122</f>
        <v>5</v>
      </c>
      <c r="I137">
        <f>I122+1</f>
        <v>4</v>
      </c>
      <c r="J137">
        <f t="shared" si="80"/>
        <v>0</v>
      </c>
      <c r="K137">
        <f t="shared" si="80"/>
        <v>1.6094379124341003</v>
      </c>
      <c r="L137">
        <f t="shared" si="80"/>
        <v>1.3862943611198906</v>
      </c>
      <c r="M137">
        <f t="shared" ca="1" si="81"/>
        <v>0.2</v>
      </c>
      <c r="N137">
        <f t="shared" ca="1" si="81"/>
        <v>1</v>
      </c>
      <c r="O137">
        <f t="shared" ca="1" si="81"/>
        <v>0.8</v>
      </c>
      <c r="P137">
        <f t="array" aca="1" ref="P137:R137" ca="1">MMULT(M137:O137,$P$12:$R$14)</f>
        <v>-0.77952460992386485</v>
      </c>
      <c r="Q137">
        <f ca="1"/>
        <v>1</v>
      </c>
      <c r="R137">
        <f ca="1"/>
        <v>0.26896353381647564</v>
      </c>
      <c r="S137">
        <f ca="1">R137+$S$14</f>
        <v>5.2689635338164758</v>
      </c>
      <c r="T137">
        <f ca="1">$T$14*P137/$S137</f>
        <v>-8.8767888210366561E-2</v>
      </c>
      <c r="U137">
        <f ca="1">$T$14*Q137/$S137</f>
        <v>0.11387438841608401</v>
      </c>
      <c r="Y137">
        <f ca="1">P137</f>
        <v>-0.77952460992386485</v>
      </c>
      <c r="Z137">
        <f ca="1">Q137</f>
        <v>1</v>
      </c>
      <c r="AD137">
        <f ca="1">R137+$AD$14</f>
        <v>2.2689635338164758</v>
      </c>
      <c r="AE137">
        <f ca="1">$AE$14*P137/$AD137*($AE$11+$AD$14)</f>
        <v>-1.0306793365859133</v>
      </c>
      <c r="AF137">
        <f ca="1">$AE$14*Q137/$AD137*($AE$11+$AD$14)</f>
        <v>1.3221896056451359</v>
      </c>
    </row>
    <row r="138" spans="5:32" ht="2.25" customHeight="1"/>
    <row r="139" spans="5:32" ht="2.25" customHeight="1">
      <c r="F139" t="s">
        <v>20</v>
      </c>
      <c r="G139">
        <f>G124</f>
        <v>2</v>
      </c>
      <c r="H139">
        <f>H124</f>
        <v>1</v>
      </c>
      <c r="I139">
        <f>I124+1</f>
        <v>4</v>
      </c>
      <c r="J139">
        <f t="shared" ref="J139:L140" si="82">LN(G139)</f>
        <v>0.69314718055994529</v>
      </c>
      <c r="K139">
        <f t="shared" si="82"/>
        <v>0</v>
      </c>
      <c r="L139">
        <f t="shared" si="82"/>
        <v>1.3862943611198906</v>
      </c>
      <c r="M139">
        <f t="shared" ref="M139:O140" ca="1" si="83">(G139+(J139-G139)*$K$14)*$N$14</f>
        <v>0.4</v>
      </c>
      <c r="N139">
        <f t="shared" ca="1" si="83"/>
        <v>0.2</v>
      </c>
      <c r="O139">
        <f t="shared" ca="1" si="83"/>
        <v>0.8</v>
      </c>
      <c r="P139">
        <f t="array" aca="1" ref="P139:R139" ca="1">MMULT(M139:O139,$P$12:$R$14)</f>
        <v>-0.7620934613743332</v>
      </c>
      <c r="Q139">
        <f ca="1"/>
        <v>0.2</v>
      </c>
      <c r="R139">
        <f ca="1"/>
        <v>0.4682024734348248</v>
      </c>
      <c r="S139">
        <f ca="1">R139+$S$14</f>
        <v>5.4682024734348245</v>
      </c>
      <c r="T139">
        <f ca="1">$T$14*P139/$S139</f>
        <v>-8.3620911816269447E-2</v>
      </c>
      <c r="U139">
        <f ca="1">$T$14*Q139/$S139</f>
        <v>2.1945054262890631E-2</v>
      </c>
      <c r="Y139">
        <f ca="1">P139</f>
        <v>-0.7620934613743332</v>
      </c>
      <c r="Z139">
        <f ca="1">Q139</f>
        <v>0.2</v>
      </c>
      <c r="AD139">
        <f ca="1">R139+$AD$14</f>
        <v>2.4682024734348249</v>
      </c>
      <c r="AE139">
        <f ca="1">$AE$14*P139/$AD139*($AE$11+$AD$14)</f>
        <v>-0.92629369297298492</v>
      </c>
      <c r="AF139">
        <f ca="1">$AE$14*Q139/$AD139*($AE$11+$AD$14)</f>
        <v>0.24309188831053313</v>
      </c>
    </row>
    <row r="140" spans="5:32" ht="2.25" customHeight="1">
      <c r="G140">
        <f>G125</f>
        <v>2</v>
      </c>
      <c r="H140">
        <f>H125</f>
        <v>5</v>
      </c>
      <c r="I140">
        <f>I125+1</f>
        <v>4</v>
      </c>
      <c r="J140">
        <f t="shared" si="82"/>
        <v>0.69314718055994529</v>
      </c>
      <c r="K140">
        <f t="shared" si="82"/>
        <v>1.6094379124341003</v>
      </c>
      <c r="L140">
        <f t="shared" si="82"/>
        <v>1.3862943611198906</v>
      </c>
      <c r="M140">
        <f t="shared" ca="1" si="83"/>
        <v>0.4</v>
      </c>
      <c r="N140">
        <f t="shared" ca="1" si="83"/>
        <v>1</v>
      </c>
      <c r="O140">
        <f t="shared" ca="1" si="83"/>
        <v>0.8</v>
      </c>
      <c r="P140">
        <f t="array" aca="1" ref="P140:R140" ca="1">MMULT(M140:O140,$P$12:$R$14)</f>
        <v>-0.7620934613743332</v>
      </c>
      <c r="Q140">
        <f ca="1"/>
        <v>1</v>
      </c>
      <c r="R140">
        <f ca="1"/>
        <v>0.4682024734348248</v>
      </c>
      <c r="S140">
        <f ca="1">R140+$S$14</f>
        <v>5.4682024734348245</v>
      </c>
      <c r="T140">
        <f ca="1">$T$14*P140/$S140</f>
        <v>-8.3620911816269447E-2</v>
      </c>
      <c r="U140">
        <f ca="1">$T$14*Q140/$S140</f>
        <v>0.10972527131445316</v>
      </c>
      <c r="Y140">
        <f ca="1">P140</f>
        <v>-0.7620934613743332</v>
      </c>
      <c r="Z140">
        <f ca="1">Q140</f>
        <v>1</v>
      </c>
      <c r="AD140">
        <f ca="1">R140+$AD$14</f>
        <v>2.4682024734348249</v>
      </c>
      <c r="AE140">
        <f ca="1">$AE$14*P140/$AD140*($AE$11+$AD$14)</f>
        <v>-0.92629369297298492</v>
      </c>
      <c r="AF140">
        <f ca="1">$AE$14*Q140/$AD140*($AE$11+$AD$14)</f>
        <v>1.2154594415526656</v>
      </c>
    </row>
    <row r="141" spans="5:32" ht="2.25" customHeight="1"/>
    <row r="142" spans="5:32" ht="2.25" customHeight="1">
      <c r="G142">
        <f>G127</f>
        <v>3</v>
      </c>
      <c r="H142">
        <f>H127</f>
        <v>1</v>
      </c>
      <c r="I142">
        <f>I127+1</f>
        <v>4</v>
      </c>
      <c r="J142">
        <f t="shared" ref="J142:L143" si="84">LN(G142)</f>
        <v>1.0986122886681098</v>
      </c>
      <c r="K142">
        <f t="shared" si="84"/>
        <v>0</v>
      </c>
      <c r="L142">
        <f t="shared" si="84"/>
        <v>1.3862943611198906</v>
      </c>
      <c r="M142">
        <f t="shared" ref="M142:O143" ca="1" si="85">(G142+(J142-G142)*$K$14)*$N$14</f>
        <v>0.60000000000000009</v>
      </c>
      <c r="N142">
        <f t="shared" ca="1" si="85"/>
        <v>0.2</v>
      </c>
      <c r="O142">
        <f t="shared" ca="1" si="85"/>
        <v>0.8</v>
      </c>
      <c r="P142">
        <f t="array" aca="1" ref="P142:R142" ca="1">MMULT(M142:O142,$P$12:$R$14)</f>
        <v>-0.74466231282480155</v>
      </c>
      <c r="Q142">
        <f ca="1"/>
        <v>0.2</v>
      </c>
      <c r="R142">
        <f ca="1"/>
        <v>0.66744141305317395</v>
      </c>
      <c r="S142">
        <f ca="1">R142+$S$14</f>
        <v>5.6674414130531741</v>
      </c>
      <c r="T142">
        <f ca="1">$T$14*P142/$S142</f>
        <v>-7.8835819399177776E-2</v>
      </c>
      <c r="U142">
        <f ca="1">$T$14*Q142/$S142</f>
        <v>2.1173575738007211E-2</v>
      </c>
      <c r="Y142">
        <f ca="1">P142</f>
        <v>-0.74466231282480155</v>
      </c>
      <c r="Z142">
        <f ca="1">Q142</f>
        <v>0.2</v>
      </c>
      <c r="AD142">
        <f ca="1">R142+$AD$14</f>
        <v>2.6674414130531741</v>
      </c>
      <c r="AE142">
        <f ca="1">$AE$14*P142/$AD142*($AE$11+$AD$14)</f>
        <v>-0.83750178262298403</v>
      </c>
      <c r="AF142">
        <f ca="1">$AE$14*Q142/$AD142*($AE$11+$AD$14)</f>
        <v>0.22493464975983685</v>
      </c>
    </row>
    <row r="143" spans="5:32" ht="2.25" customHeight="1">
      <c r="G143">
        <f>G128</f>
        <v>3</v>
      </c>
      <c r="H143">
        <f>H128</f>
        <v>5</v>
      </c>
      <c r="I143">
        <f>I128+1</f>
        <v>4</v>
      </c>
      <c r="J143">
        <f t="shared" si="84"/>
        <v>1.0986122886681098</v>
      </c>
      <c r="K143">
        <f t="shared" si="84"/>
        <v>1.6094379124341003</v>
      </c>
      <c r="L143">
        <f t="shared" si="84"/>
        <v>1.3862943611198906</v>
      </c>
      <c r="M143">
        <f t="shared" ca="1" si="85"/>
        <v>0.60000000000000009</v>
      </c>
      <c r="N143">
        <f t="shared" ca="1" si="85"/>
        <v>1</v>
      </c>
      <c r="O143">
        <f t="shared" ca="1" si="85"/>
        <v>0.8</v>
      </c>
      <c r="P143">
        <f t="array" aca="1" ref="P143:R143" ca="1">MMULT(M143:O143,$P$12:$R$14)</f>
        <v>-0.74466231282480155</v>
      </c>
      <c r="Q143">
        <f ca="1"/>
        <v>1</v>
      </c>
      <c r="R143">
        <f ca="1"/>
        <v>0.66744141305317395</v>
      </c>
      <c r="S143">
        <f ca="1">R143+$S$14</f>
        <v>5.6674414130531741</v>
      </c>
      <c r="T143">
        <f ca="1">$T$14*P143/$S143</f>
        <v>-7.8835819399177776E-2</v>
      </c>
      <c r="U143">
        <f ca="1">$T$14*Q143/$S143</f>
        <v>0.10586787869003605</v>
      </c>
      <c r="Y143">
        <f ca="1">P143</f>
        <v>-0.74466231282480155</v>
      </c>
      <c r="Z143">
        <f ca="1">Q143</f>
        <v>1</v>
      </c>
      <c r="AD143">
        <f ca="1">R143+$AD$14</f>
        <v>2.6674414130531741</v>
      </c>
      <c r="AE143">
        <f ca="1">$AE$14*P143/$AD143*($AE$11+$AD$14)</f>
        <v>-0.83750178262298403</v>
      </c>
      <c r="AF143">
        <f ca="1">$AE$14*Q143/$AD143*($AE$11+$AD$14)</f>
        <v>1.1246732487991842</v>
      </c>
    </row>
    <row r="144" spans="5:32" ht="2.25" customHeight="1"/>
    <row r="145" spans="5:32" ht="2.25" customHeight="1">
      <c r="G145">
        <f>G130</f>
        <v>4</v>
      </c>
      <c r="H145">
        <f>H130</f>
        <v>1</v>
      </c>
      <c r="I145">
        <f>I130+1</f>
        <v>4</v>
      </c>
      <c r="J145">
        <f t="shared" ref="J145:L146" si="86">LN(G145)</f>
        <v>1.3862943611198906</v>
      </c>
      <c r="K145">
        <f t="shared" si="86"/>
        <v>0</v>
      </c>
      <c r="L145">
        <f t="shared" si="86"/>
        <v>1.3862943611198906</v>
      </c>
      <c r="M145">
        <f t="shared" ref="M145:O146" ca="1" si="87">(G145+(J145-G145)*$K$14)*$N$14</f>
        <v>0.8</v>
      </c>
      <c r="N145">
        <f t="shared" ca="1" si="87"/>
        <v>0.2</v>
      </c>
      <c r="O145">
        <f t="shared" ca="1" si="87"/>
        <v>0.8</v>
      </c>
      <c r="P145">
        <f t="array" aca="1" ref="P145:R145" ca="1">MMULT(M145:O145,$P$12:$R$14)</f>
        <v>-0.72723116427527001</v>
      </c>
      <c r="Q145">
        <f ca="1"/>
        <v>0.2</v>
      </c>
      <c r="R145">
        <f ca="1"/>
        <v>0.86668035267152299</v>
      </c>
      <c r="S145">
        <f ca="1">R145+$S$14</f>
        <v>5.8666803526715228</v>
      </c>
      <c r="T145">
        <f ca="1">$T$14*P145/$S145</f>
        <v>-7.4375741021319747E-2</v>
      </c>
      <c r="U145">
        <f ca="1">$T$14*Q145/$S145</f>
        <v>2.0454497737439428E-2</v>
      </c>
      <c r="Y145">
        <f ca="1">P145</f>
        <v>-0.72723116427527001</v>
      </c>
      <c r="Z145">
        <f ca="1">Q145</f>
        <v>0.2</v>
      </c>
      <c r="AD145">
        <f ca="1">R145+$AD$14</f>
        <v>2.8666803526715228</v>
      </c>
      <c r="AE145">
        <f ca="1">$AE$14*P145/$AD145*($AE$11+$AD$14)</f>
        <v>-0.76105223618414297</v>
      </c>
      <c r="AF145">
        <f ca="1">$AE$14*Q145/$AD145*($AE$11+$AD$14)</f>
        <v>0.20930132633756909</v>
      </c>
    </row>
    <row r="146" spans="5:32" ht="2.25" customHeight="1">
      <c r="G146">
        <f>G131</f>
        <v>4</v>
      </c>
      <c r="H146">
        <f>H131</f>
        <v>5</v>
      </c>
      <c r="I146">
        <f>I131+1</f>
        <v>4</v>
      </c>
      <c r="J146">
        <f t="shared" si="86"/>
        <v>1.3862943611198906</v>
      </c>
      <c r="K146">
        <f t="shared" si="86"/>
        <v>1.6094379124341003</v>
      </c>
      <c r="L146">
        <f t="shared" si="86"/>
        <v>1.3862943611198906</v>
      </c>
      <c r="M146">
        <f t="shared" ca="1" si="87"/>
        <v>0.8</v>
      </c>
      <c r="N146">
        <f t="shared" ca="1" si="87"/>
        <v>1</v>
      </c>
      <c r="O146">
        <f t="shared" ca="1" si="87"/>
        <v>0.8</v>
      </c>
      <c r="P146">
        <f t="array" aca="1" ref="P146:R146" ca="1">MMULT(M146:O146,$P$12:$R$14)</f>
        <v>-0.72723116427527001</v>
      </c>
      <c r="Q146">
        <f ca="1"/>
        <v>1</v>
      </c>
      <c r="R146">
        <f ca="1"/>
        <v>0.86668035267152299</v>
      </c>
      <c r="S146">
        <f ca="1">R146+$S$14</f>
        <v>5.8666803526715228</v>
      </c>
      <c r="T146">
        <f ca="1">$T$14*P146/$S146</f>
        <v>-7.4375741021319747E-2</v>
      </c>
      <c r="U146">
        <f ca="1">$T$14*Q146/$S146</f>
        <v>0.10227248868719713</v>
      </c>
      <c r="Y146">
        <f ca="1">P146</f>
        <v>-0.72723116427527001</v>
      </c>
      <c r="Z146">
        <f ca="1">Q146</f>
        <v>1</v>
      </c>
      <c r="AD146">
        <f ca="1">R146+$AD$14</f>
        <v>2.8666803526715228</v>
      </c>
      <c r="AE146">
        <f ca="1">$AE$14*P146/$AD146*($AE$11+$AD$14)</f>
        <v>-0.76105223618414297</v>
      </c>
      <c r="AF146">
        <f ca="1">$AE$14*Q146/$AD146*($AE$11+$AD$14)</f>
        <v>1.0465066316878453</v>
      </c>
    </row>
    <row r="147" spans="5:32" ht="2.25" customHeight="1"/>
    <row r="148" spans="5:32" ht="2.25" customHeight="1">
      <c r="G148">
        <f>G133</f>
        <v>5</v>
      </c>
      <c r="H148">
        <f>H133</f>
        <v>1</v>
      </c>
      <c r="I148">
        <f>I133+1</f>
        <v>4</v>
      </c>
      <c r="J148">
        <f t="shared" ref="J148:L149" si="88">LN(G148)</f>
        <v>1.6094379124341003</v>
      </c>
      <c r="K148">
        <f t="shared" si="88"/>
        <v>0</v>
      </c>
      <c r="L148">
        <f t="shared" si="88"/>
        <v>1.3862943611198906</v>
      </c>
      <c r="M148">
        <f t="shared" ref="M148:O149" ca="1" si="89">(G148+(J148-G148)*$K$14)*$N$14</f>
        <v>1</v>
      </c>
      <c r="N148">
        <f t="shared" ca="1" si="89"/>
        <v>0.2</v>
      </c>
      <c r="O148">
        <f t="shared" ca="1" si="89"/>
        <v>0.8</v>
      </c>
      <c r="P148">
        <f t="array" aca="1" ref="P148:R148" ca="1">MMULT(M148:O148,$P$12:$R$14)</f>
        <v>-0.70980001572573836</v>
      </c>
      <c r="Q148">
        <f ca="1"/>
        <v>0.2</v>
      </c>
      <c r="R148">
        <f ca="1"/>
        <v>1.0659192922898721</v>
      </c>
      <c r="S148">
        <f ca="1">R148+$S$14</f>
        <v>6.0659192922898724</v>
      </c>
      <c r="T148">
        <f ca="1">$T$14*P148/$S148</f>
        <v>-7.0208650810234266E-2</v>
      </c>
      <c r="U148">
        <f ca="1">$T$14*Q148/$S148</f>
        <v>1.9782656876514464E-2</v>
      </c>
      <c r="Y148">
        <f ca="1">P148</f>
        <v>-0.70980001572573836</v>
      </c>
      <c r="Z148">
        <f ca="1">Q148</f>
        <v>0.2</v>
      </c>
      <c r="AD148">
        <f ca="1">R148+$AD$14</f>
        <v>3.0659192922898724</v>
      </c>
      <c r="AE148">
        <f ca="1">$AE$14*P148/$AD148*($AE$11+$AD$14)</f>
        <v>-0.69453884599382587</v>
      </c>
      <c r="AF148">
        <f ca="1">$AE$14*Q148/$AD148*($AE$11+$AD$14)</f>
        <v>0.19569986773913811</v>
      </c>
    </row>
    <row r="149" spans="5:32" ht="2.25" customHeight="1">
      <c r="G149">
        <f>G134</f>
        <v>5</v>
      </c>
      <c r="H149">
        <f>H134</f>
        <v>5</v>
      </c>
      <c r="I149">
        <f>I134+1</f>
        <v>4</v>
      </c>
      <c r="J149">
        <f t="shared" si="88"/>
        <v>1.6094379124341003</v>
      </c>
      <c r="K149">
        <f t="shared" si="88"/>
        <v>1.6094379124341003</v>
      </c>
      <c r="L149">
        <f t="shared" si="88"/>
        <v>1.3862943611198906</v>
      </c>
      <c r="M149">
        <f t="shared" ca="1" si="89"/>
        <v>1</v>
      </c>
      <c r="N149">
        <f t="shared" ca="1" si="89"/>
        <v>1</v>
      </c>
      <c r="O149">
        <f t="shared" ca="1" si="89"/>
        <v>0.8</v>
      </c>
      <c r="P149">
        <f t="array" aca="1" ref="P149:R149" ca="1">MMULT(M149:O149,$P$12:$R$14)</f>
        <v>-0.70980001572573836</v>
      </c>
      <c r="Q149">
        <f ca="1"/>
        <v>1</v>
      </c>
      <c r="R149">
        <f ca="1"/>
        <v>1.0659192922898721</v>
      </c>
      <c r="S149">
        <f ca="1">R149+$S$14</f>
        <v>6.0659192922898724</v>
      </c>
      <c r="T149">
        <f ca="1">$T$14*P149/$S149</f>
        <v>-7.0208650810234266E-2</v>
      </c>
      <c r="U149">
        <f ca="1">$T$14*Q149/$S149</f>
        <v>9.8913284382572325E-2</v>
      </c>
      <c r="Y149">
        <f ca="1">P149</f>
        <v>-0.70980001572573836</v>
      </c>
      <c r="Z149">
        <f ca="1">Q149</f>
        <v>1</v>
      </c>
      <c r="AD149">
        <f ca="1">R149+$AD$14</f>
        <v>3.0659192922898724</v>
      </c>
      <c r="AE149">
        <f ca="1">$AE$14*P149/$AD149*($AE$11+$AD$14)</f>
        <v>-0.69453884599382587</v>
      </c>
      <c r="AF149">
        <f ca="1">$AE$14*Q149/$AD149*($AE$11+$AD$14)</f>
        <v>0.97849933869569061</v>
      </c>
    </row>
    <row r="150" spans="5:32" ht="2.25" customHeight="1"/>
    <row r="151" spans="5:32" ht="2.25" customHeight="1">
      <c r="E151" t="s">
        <v>16</v>
      </c>
      <c r="F151" t="s">
        <v>19</v>
      </c>
      <c r="G151">
        <f>G136</f>
        <v>1</v>
      </c>
      <c r="H151">
        <f>H136</f>
        <v>1</v>
      </c>
      <c r="I151">
        <f>I136+1</f>
        <v>5</v>
      </c>
      <c r="J151">
        <f t="shared" ref="J151:L152" si="90">LN(G151)</f>
        <v>0</v>
      </c>
      <c r="K151">
        <f t="shared" si="90"/>
        <v>0</v>
      </c>
      <c r="L151">
        <f t="shared" si="90"/>
        <v>1.6094379124341003</v>
      </c>
      <c r="M151">
        <f t="shared" ref="M151:O152" ca="1" si="91">(G151+(J151-G151)*$K$14)*$N$14</f>
        <v>0.2</v>
      </c>
      <c r="N151">
        <f t="shared" ca="1" si="91"/>
        <v>0.2</v>
      </c>
      <c r="O151">
        <f t="shared" ca="1" si="91"/>
        <v>1</v>
      </c>
      <c r="P151">
        <f t="array" aca="1" ref="P151:R151" ca="1">MMULT(M151:O151,$P$12:$R$14)</f>
        <v>-0.9787635495422139</v>
      </c>
      <c r="Q151">
        <f ca="1"/>
        <v>0.2</v>
      </c>
      <c r="R151">
        <f ca="1"/>
        <v>0.28639468236600729</v>
      </c>
      <c r="S151">
        <f ca="1">R151+$S$14</f>
        <v>5.2863946823660068</v>
      </c>
      <c r="T151">
        <f ca="1">$T$14*P151/$S151</f>
        <v>-0.11108858967421856</v>
      </c>
      <c r="U151">
        <f ca="1">$T$14*Q151/$S151</f>
        <v>2.269978070314874E-2</v>
      </c>
      <c r="Y151">
        <f ca="1">P151</f>
        <v>-0.9787635495422139</v>
      </c>
      <c r="Z151">
        <f ca="1">Q151</f>
        <v>0.2</v>
      </c>
      <c r="AD151">
        <f ca="1">R151+$AD$14</f>
        <v>2.2863946823660073</v>
      </c>
      <c r="AE151">
        <f ca="1">$AE$14*P151/$AD151*($AE$11+$AD$14)</f>
        <v>-1.2842448730628209</v>
      </c>
      <c r="AF151">
        <f ca="1">$AE$14*Q151/$AD151*($AE$11+$AD$14)</f>
        <v>0.26242188395010957</v>
      </c>
    </row>
    <row r="152" spans="5:32" ht="2.25" customHeight="1">
      <c r="G152">
        <f>G137</f>
        <v>1</v>
      </c>
      <c r="H152">
        <f>H137</f>
        <v>5</v>
      </c>
      <c r="I152">
        <f>I137+1</f>
        <v>5</v>
      </c>
      <c r="J152">
        <f t="shared" si="90"/>
        <v>0</v>
      </c>
      <c r="K152">
        <f t="shared" si="90"/>
        <v>1.6094379124341003</v>
      </c>
      <c r="L152">
        <f t="shared" si="90"/>
        <v>1.6094379124341003</v>
      </c>
      <c r="M152">
        <f t="shared" ca="1" si="91"/>
        <v>0.2</v>
      </c>
      <c r="N152">
        <f t="shared" ca="1" si="91"/>
        <v>1</v>
      </c>
      <c r="O152">
        <f t="shared" ca="1" si="91"/>
        <v>1</v>
      </c>
      <c r="P152">
        <f t="array" aca="1" ref="P152:R152" ca="1">MMULT(M152:O152,$P$12:$R$14)</f>
        <v>-0.9787635495422139</v>
      </c>
      <c r="Q152">
        <f ca="1"/>
        <v>1</v>
      </c>
      <c r="R152">
        <f ca="1"/>
        <v>0.28639468236600729</v>
      </c>
      <c r="S152">
        <f ca="1">R152+$S$14</f>
        <v>5.2863946823660068</v>
      </c>
      <c r="T152">
        <f ca="1">$T$14*P152/$S152</f>
        <v>-0.11108858967421856</v>
      </c>
      <c r="U152">
        <f ca="1">$T$14*Q152/$S152</f>
        <v>0.1134989035157437</v>
      </c>
      <c r="Y152">
        <f ca="1">P152</f>
        <v>-0.9787635495422139</v>
      </c>
      <c r="Z152">
        <f ca="1">Q152</f>
        <v>1</v>
      </c>
      <c r="AD152">
        <f ca="1">R152+$AD$14</f>
        <v>2.2863946823660073</v>
      </c>
      <c r="AE152">
        <f ca="1">$AE$14*P152/$AD152*($AE$11+$AD$14)</f>
        <v>-1.2842448730628209</v>
      </c>
      <c r="AF152">
        <f ca="1">$AE$14*Q152/$AD152*($AE$11+$AD$14)</f>
        <v>1.3121094197505478</v>
      </c>
    </row>
    <row r="153" spans="5:32" ht="2.25" customHeight="1"/>
    <row r="154" spans="5:32" ht="2.25" customHeight="1">
      <c r="F154" t="s">
        <v>20</v>
      </c>
      <c r="G154">
        <f>G139</f>
        <v>2</v>
      </c>
      <c r="H154">
        <f>H139</f>
        <v>1</v>
      </c>
      <c r="I154">
        <f>I139+1</f>
        <v>5</v>
      </c>
      <c r="J154">
        <f t="shared" ref="J154:L155" si="92">LN(G154)</f>
        <v>0.69314718055994529</v>
      </c>
      <c r="K154">
        <f t="shared" si="92"/>
        <v>0</v>
      </c>
      <c r="L154">
        <f t="shared" si="92"/>
        <v>1.6094379124341003</v>
      </c>
      <c r="M154">
        <f t="shared" ref="M154:O155" ca="1" si="93">(G154+(J154-G154)*$K$14)*$N$14</f>
        <v>0.4</v>
      </c>
      <c r="N154">
        <f t="shared" ca="1" si="93"/>
        <v>0.2</v>
      </c>
      <c r="O154">
        <f t="shared" ca="1" si="93"/>
        <v>1</v>
      </c>
      <c r="P154">
        <f t="array" aca="1" ref="P154:R154" ca="1">MMULT(M154:O154,$P$12:$R$14)</f>
        <v>-0.96133240099268225</v>
      </c>
      <c r="Q154">
        <f ca="1"/>
        <v>0.2</v>
      </c>
      <c r="R154">
        <f ca="1"/>
        <v>0.48563362198435639</v>
      </c>
      <c r="S154">
        <f ca="1">R154+$S$14</f>
        <v>5.4856336219843564</v>
      </c>
      <c r="T154">
        <f ca="1">$T$14*P154/$S154</f>
        <v>-0.10514727747839631</v>
      </c>
      <c r="U154">
        <f ca="1">$T$14*Q154/$S154</f>
        <v>2.1875321661856004E-2</v>
      </c>
      <c r="Y154">
        <f ca="1">P154</f>
        <v>-0.96133240099268225</v>
      </c>
      <c r="Z154">
        <f ca="1">Q154</f>
        <v>0.2</v>
      </c>
      <c r="AD154">
        <f ca="1">R154+$AD$14</f>
        <v>2.4856336219843564</v>
      </c>
      <c r="AE154">
        <f ca="1">$AE$14*P154/$AD154*($AE$11+$AD$14)</f>
        <v>-1.1602664115380226</v>
      </c>
      <c r="AF154">
        <f ca="1">$AE$14*Q154/$AD154*($AE$11+$AD$14)</f>
        <v>0.24138714358112115</v>
      </c>
    </row>
    <row r="155" spans="5:32" ht="2.25" customHeight="1">
      <c r="G155">
        <f>G140</f>
        <v>2</v>
      </c>
      <c r="H155">
        <f>H140</f>
        <v>5</v>
      </c>
      <c r="I155">
        <f>I140+1</f>
        <v>5</v>
      </c>
      <c r="J155">
        <f t="shared" si="92"/>
        <v>0.69314718055994529</v>
      </c>
      <c r="K155">
        <f t="shared" si="92"/>
        <v>1.6094379124341003</v>
      </c>
      <c r="L155">
        <f t="shared" si="92"/>
        <v>1.6094379124341003</v>
      </c>
      <c r="M155">
        <f t="shared" ca="1" si="93"/>
        <v>0.4</v>
      </c>
      <c r="N155">
        <f t="shared" ca="1" si="93"/>
        <v>1</v>
      </c>
      <c r="O155">
        <f t="shared" ca="1" si="93"/>
        <v>1</v>
      </c>
      <c r="P155">
        <f t="array" aca="1" ref="P155:R155" ca="1">MMULT(M155:O155,$P$12:$R$14)</f>
        <v>-0.96133240099268225</v>
      </c>
      <c r="Q155">
        <f ca="1"/>
        <v>1</v>
      </c>
      <c r="R155">
        <f ca="1"/>
        <v>0.48563362198435639</v>
      </c>
      <c r="S155">
        <f ca="1">R155+$S$14</f>
        <v>5.4856336219843564</v>
      </c>
      <c r="T155">
        <f ca="1">$T$14*P155/$S155</f>
        <v>-0.10514727747839631</v>
      </c>
      <c r="U155">
        <f ca="1">$T$14*Q155/$S155</f>
        <v>0.10937660830928002</v>
      </c>
      <c r="Y155">
        <f ca="1">P155</f>
        <v>-0.96133240099268225</v>
      </c>
      <c r="Z155">
        <f ca="1">Q155</f>
        <v>1</v>
      </c>
      <c r="AD155">
        <f ca="1">R155+$AD$14</f>
        <v>2.4856336219843564</v>
      </c>
      <c r="AE155">
        <f ca="1">$AE$14*P155/$AD155*($AE$11+$AD$14)</f>
        <v>-1.1602664115380226</v>
      </c>
      <c r="AF155">
        <f ca="1">$AE$14*Q155/$AD155*($AE$11+$AD$14)</f>
        <v>1.2069357179056057</v>
      </c>
    </row>
    <row r="156" spans="5:32" ht="2.25" customHeight="1"/>
    <row r="157" spans="5:32" ht="2.25" customHeight="1">
      <c r="G157">
        <f>G142</f>
        <v>3</v>
      </c>
      <c r="H157">
        <f>H142</f>
        <v>1</v>
      </c>
      <c r="I157">
        <f>I142+1</f>
        <v>5</v>
      </c>
      <c r="J157">
        <f t="shared" ref="J157:L158" si="94">LN(G157)</f>
        <v>1.0986122886681098</v>
      </c>
      <c r="K157">
        <f t="shared" si="94"/>
        <v>0</v>
      </c>
      <c r="L157">
        <f t="shared" si="94"/>
        <v>1.6094379124341003</v>
      </c>
      <c r="M157">
        <f t="shared" ref="M157:O158" ca="1" si="95">(G157+(J157-G157)*$K$14)*$N$14</f>
        <v>0.60000000000000009</v>
      </c>
      <c r="N157">
        <f t="shared" ca="1" si="95"/>
        <v>0.2</v>
      </c>
      <c r="O157">
        <f t="shared" ca="1" si="95"/>
        <v>1</v>
      </c>
      <c r="P157">
        <f t="array" aca="1" ref="P157:R157" ca="1">MMULT(M157:O157,$P$12:$R$14)</f>
        <v>-0.94390125244315071</v>
      </c>
      <c r="Q157">
        <f ca="1"/>
        <v>0.2</v>
      </c>
      <c r="R157">
        <f ca="1"/>
        <v>0.6848725616027056</v>
      </c>
      <c r="S157">
        <f ca="1">R157+$S$14</f>
        <v>5.684872561602706</v>
      </c>
      <c r="T157">
        <f ca="1">$T$14*P157/$S157</f>
        <v>-9.9622418150781711E-2</v>
      </c>
      <c r="U157">
        <f ca="1">$T$14*Q157/$S157</f>
        <v>2.1108652603844653E-2</v>
      </c>
      <c r="Y157">
        <f ca="1">P157</f>
        <v>-0.94390125244315071</v>
      </c>
      <c r="Z157">
        <f ca="1">Q157</f>
        <v>0.2</v>
      </c>
      <c r="AD157">
        <f ca="1">R157+$AD$14</f>
        <v>2.6848725616027056</v>
      </c>
      <c r="AE157">
        <f ca="1">$AE$14*P157/$AD157*($AE$11+$AD$14)</f>
        <v>-1.0546883296535674</v>
      </c>
      <c r="AF157">
        <f ca="1">$AE$14*Q157/$AD157*($AE$11+$AD$14)</f>
        <v>0.22347429393141718</v>
      </c>
    </row>
    <row r="158" spans="5:32" ht="2.25" customHeight="1">
      <c r="G158">
        <f>G143</f>
        <v>3</v>
      </c>
      <c r="H158">
        <f>H143</f>
        <v>5</v>
      </c>
      <c r="I158">
        <f>I143+1</f>
        <v>5</v>
      </c>
      <c r="J158">
        <f t="shared" si="94"/>
        <v>1.0986122886681098</v>
      </c>
      <c r="K158">
        <f t="shared" si="94"/>
        <v>1.6094379124341003</v>
      </c>
      <c r="L158">
        <f t="shared" si="94"/>
        <v>1.6094379124341003</v>
      </c>
      <c r="M158">
        <f t="shared" ca="1" si="95"/>
        <v>0.60000000000000009</v>
      </c>
      <c r="N158">
        <f t="shared" ca="1" si="95"/>
        <v>1</v>
      </c>
      <c r="O158">
        <f t="shared" ca="1" si="95"/>
        <v>1</v>
      </c>
      <c r="P158">
        <f t="array" aca="1" ref="P158:R158" ca="1">MMULT(M158:O158,$P$12:$R$14)</f>
        <v>-0.94390125244315071</v>
      </c>
      <c r="Q158">
        <f ca="1"/>
        <v>1</v>
      </c>
      <c r="R158">
        <f ca="1"/>
        <v>0.6848725616027056</v>
      </c>
      <c r="S158">
        <f ca="1">R158+$S$14</f>
        <v>5.684872561602706</v>
      </c>
      <c r="T158">
        <f ca="1">$T$14*P158/$S158</f>
        <v>-9.9622418150781711E-2</v>
      </c>
      <c r="U158">
        <f ca="1">$T$14*Q158/$S158</f>
        <v>0.10554326301922327</v>
      </c>
      <c r="Y158">
        <f ca="1">P158</f>
        <v>-0.94390125244315071</v>
      </c>
      <c r="Z158">
        <f ca="1">Q158</f>
        <v>1</v>
      </c>
      <c r="AD158">
        <f ca="1">R158+$AD$14</f>
        <v>2.6848725616027056</v>
      </c>
      <c r="AE158">
        <f ca="1">$AE$14*P158/$AD158*($AE$11+$AD$14)</f>
        <v>-1.0546883296535674</v>
      </c>
      <c r="AF158">
        <f ca="1">$AE$14*Q158/$AD158*($AE$11+$AD$14)</f>
        <v>1.1173714696570858</v>
      </c>
    </row>
    <row r="159" spans="5:32" ht="2.25" customHeight="1"/>
    <row r="160" spans="5:32" ht="2.25" customHeight="1">
      <c r="G160">
        <f>G145</f>
        <v>4</v>
      </c>
      <c r="H160">
        <f>H145</f>
        <v>1</v>
      </c>
      <c r="I160">
        <f>I145+1</f>
        <v>5</v>
      </c>
      <c r="J160">
        <f t="shared" ref="J160:L161" si="96">LN(G160)</f>
        <v>1.3862943611198906</v>
      </c>
      <c r="K160">
        <f t="shared" si="96"/>
        <v>0</v>
      </c>
      <c r="L160">
        <f t="shared" si="96"/>
        <v>1.6094379124341003</v>
      </c>
      <c r="M160">
        <f t="shared" ref="M160:O161" ca="1" si="97">(G160+(J160-G160)*$K$14)*$N$14</f>
        <v>0.8</v>
      </c>
      <c r="N160">
        <f t="shared" ca="1" si="97"/>
        <v>0.2</v>
      </c>
      <c r="O160">
        <f t="shared" ca="1" si="97"/>
        <v>1</v>
      </c>
      <c r="P160">
        <f t="array" aca="1" ref="P160:R160" ca="1">MMULT(M160:O160,$P$12:$R$14)</f>
        <v>-0.92647010389361906</v>
      </c>
      <c r="Q160">
        <f ca="1"/>
        <v>0.2</v>
      </c>
      <c r="R160">
        <f ca="1"/>
        <v>0.88411150122105464</v>
      </c>
      <c r="S160">
        <f ca="1">R160+$S$14</f>
        <v>5.8841115012210548</v>
      </c>
      <c r="T160">
        <f ca="1">$T$14*P160/$S160</f>
        <v>-9.4471707788136974E-2</v>
      </c>
      <c r="U160">
        <f ca="1">$T$14*Q160/$S160</f>
        <v>2.0393903136454488E-2</v>
      </c>
      <c r="Y160">
        <f ca="1">P160</f>
        <v>-0.92647010389361906</v>
      </c>
      <c r="Z160">
        <f ca="1">Q160</f>
        <v>0.2</v>
      </c>
      <c r="AD160">
        <f ca="1">R160+$AD$14</f>
        <v>2.8841115012210548</v>
      </c>
      <c r="AE160">
        <f ca="1">$AE$14*P160/$AD160*($AE$11+$AD$14)</f>
        <v>-0.96369724627641129</v>
      </c>
      <c r="AF160">
        <f ca="1">$AE$14*Q160/$AD160*($AE$11+$AD$14)</f>
        <v>0.20803633969975718</v>
      </c>
    </row>
    <row r="161" spans="3:32" ht="2.25" customHeight="1">
      <c r="G161">
        <f>G146</f>
        <v>4</v>
      </c>
      <c r="H161">
        <f>H146</f>
        <v>5</v>
      </c>
      <c r="I161">
        <f>I146+1</f>
        <v>5</v>
      </c>
      <c r="J161">
        <f t="shared" si="96"/>
        <v>1.3862943611198906</v>
      </c>
      <c r="K161">
        <f t="shared" si="96"/>
        <v>1.6094379124341003</v>
      </c>
      <c r="L161">
        <f t="shared" si="96"/>
        <v>1.6094379124341003</v>
      </c>
      <c r="M161">
        <f t="shared" ca="1" si="97"/>
        <v>0.8</v>
      </c>
      <c r="N161">
        <f t="shared" ca="1" si="97"/>
        <v>1</v>
      </c>
      <c r="O161">
        <f t="shared" ca="1" si="97"/>
        <v>1</v>
      </c>
      <c r="P161">
        <f t="array" aca="1" ref="P161:R161" ca="1">MMULT(M161:O161,$P$12:$R$14)</f>
        <v>-0.92647010389361906</v>
      </c>
      <c r="Q161">
        <f ca="1"/>
        <v>1</v>
      </c>
      <c r="R161">
        <f ca="1"/>
        <v>0.88411150122105464</v>
      </c>
      <c r="S161">
        <f ca="1">R161+$S$14</f>
        <v>5.8841115012210548</v>
      </c>
      <c r="T161">
        <f ca="1">$T$14*P161/$S161</f>
        <v>-9.4471707788136974E-2</v>
      </c>
      <c r="U161">
        <f ca="1">$T$14*Q161/$S161</f>
        <v>0.10196951568227244</v>
      </c>
      <c r="Y161">
        <f ca="1">P161</f>
        <v>-0.92647010389361906</v>
      </c>
      <c r="Z161">
        <f ca="1">Q161</f>
        <v>1</v>
      </c>
      <c r="AD161">
        <f ca="1">R161+$AD$14</f>
        <v>2.8841115012210548</v>
      </c>
      <c r="AE161">
        <f ca="1">$AE$14*P161/$AD161*($AE$11+$AD$14)</f>
        <v>-0.96369724627641129</v>
      </c>
      <c r="AF161">
        <f ca="1">$AE$14*Q161/$AD161*($AE$11+$AD$14)</f>
        <v>1.0401816984987859</v>
      </c>
    </row>
    <row r="162" spans="3:32" ht="2.25" customHeight="1"/>
    <row r="163" spans="3:32" ht="2.25" customHeight="1">
      <c r="G163">
        <f>G148</f>
        <v>5</v>
      </c>
      <c r="H163">
        <f>H148</f>
        <v>1</v>
      </c>
      <c r="I163">
        <f>I148+1</f>
        <v>5</v>
      </c>
      <c r="J163">
        <f t="shared" ref="J163:L164" si="98">LN(G163)</f>
        <v>1.6094379124341003</v>
      </c>
      <c r="K163">
        <f t="shared" si="98"/>
        <v>0</v>
      </c>
      <c r="L163">
        <f t="shared" si="98"/>
        <v>1.6094379124341003</v>
      </c>
      <c r="M163">
        <f t="shared" ref="M163:O164" ca="1" si="99">(G163+(J163-G163)*$K$14)*$N$14</f>
        <v>1</v>
      </c>
      <c r="N163">
        <f t="shared" ca="1" si="99"/>
        <v>0.2</v>
      </c>
      <c r="O163">
        <f t="shared" ca="1" si="99"/>
        <v>1</v>
      </c>
      <c r="P163">
        <f t="array" aca="1" ref="P163:R163" ca="1">MMULT(M163:O163,$P$12:$R$14)</f>
        <v>-0.90903895534408741</v>
      </c>
      <c r="Q163">
        <f ca="1"/>
        <v>0.2</v>
      </c>
      <c r="R163">
        <f ca="1"/>
        <v>1.0833504408394037</v>
      </c>
      <c r="S163">
        <f ca="1">R163+$S$14</f>
        <v>6.0833504408394035</v>
      </c>
      <c r="T163">
        <f ca="1">$T$14*P163/$S163</f>
        <v>-8.9658384554810039E-2</v>
      </c>
      <c r="U163">
        <f ca="1">$T$14*Q163/$S163</f>
        <v>1.9725971924024477E-2</v>
      </c>
      <c r="Y163">
        <f ca="1">P163</f>
        <v>-0.90903895534408741</v>
      </c>
      <c r="Z163">
        <f ca="1">Q163</f>
        <v>0.2</v>
      </c>
      <c r="AD163">
        <f ca="1">R163+$AD$14</f>
        <v>3.0833504408394035</v>
      </c>
      <c r="AE163">
        <f ca="1">$AE$14*P163/$AD163*($AE$11+$AD$14)</f>
        <v>-0.88446542757878632</v>
      </c>
      <c r="AF163">
        <f ca="1">$AE$14*Q163/$AD163*($AE$11+$AD$14)</f>
        <v>0.19459351491576077</v>
      </c>
    </row>
    <row r="164" spans="3:32" ht="2.25" customHeight="1">
      <c r="G164">
        <f>G149</f>
        <v>5</v>
      </c>
      <c r="H164">
        <f>H149</f>
        <v>5</v>
      </c>
      <c r="I164">
        <f>I149+1</f>
        <v>5</v>
      </c>
      <c r="J164">
        <f t="shared" si="98"/>
        <v>1.6094379124341003</v>
      </c>
      <c r="K164">
        <f t="shared" si="98"/>
        <v>1.6094379124341003</v>
      </c>
      <c r="L164">
        <f t="shared" si="98"/>
        <v>1.6094379124341003</v>
      </c>
      <c r="M164">
        <f t="shared" ca="1" si="99"/>
        <v>1</v>
      </c>
      <c r="N164">
        <f t="shared" ca="1" si="99"/>
        <v>1</v>
      </c>
      <c r="O164">
        <f t="shared" ca="1" si="99"/>
        <v>1</v>
      </c>
      <c r="P164">
        <f t="array" aca="1" ref="P164:R164" ca="1">MMULT(M164:O164,$P$12:$R$14)</f>
        <v>-0.90903895534408741</v>
      </c>
      <c r="Q164">
        <f ca="1"/>
        <v>1</v>
      </c>
      <c r="R164">
        <f ca="1"/>
        <v>1.0833504408394037</v>
      </c>
      <c r="S164">
        <f ca="1">R164+$S$14</f>
        <v>6.0833504408394035</v>
      </c>
      <c r="T164">
        <f ca="1">$T$14*P164/$S164</f>
        <v>-8.9658384554810039E-2</v>
      </c>
      <c r="U164">
        <f ca="1">$T$14*Q164/$S164</f>
        <v>9.8629859620122384E-2</v>
      </c>
      <c r="Y164">
        <f ca="1">P164</f>
        <v>-0.90903895534408741</v>
      </c>
      <c r="Z164">
        <f ca="1">Q164</f>
        <v>1</v>
      </c>
      <c r="AD164">
        <f ca="1">R164+$AD$14</f>
        <v>3.0833504408394035</v>
      </c>
      <c r="AE164">
        <f ca="1">$AE$14*P164/$AD164*($AE$11+$AD$14)</f>
        <v>-0.88446542757878632</v>
      </c>
      <c r="AF164">
        <f ca="1">$AE$14*Q164/$AD164*($AE$11+$AD$14)</f>
        <v>0.97296757457880378</v>
      </c>
    </row>
    <row r="165" spans="3:32" ht="2.25" customHeight="1"/>
    <row r="166" spans="3:32" ht="2.25" customHeight="1">
      <c r="C166" t="s">
        <v>23</v>
      </c>
      <c r="D166" t="s">
        <v>17</v>
      </c>
      <c r="E166" t="s">
        <v>6</v>
      </c>
      <c r="F166" t="s">
        <v>5</v>
      </c>
      <c r="G166">
        <v>1</v>
      </c>
      <c r="H166">
        <v>1</v>
      </c>
      <c r="I166">
        <v>1</v>
      </c>
      <c r="J166">
        <f t="shared" ref="J166:L167" si="100">LN(G166)</f>
        <v>0</v>
      </c>
      <c r="K166">
        <f t="shared" si="100"/>
        <v>0</v>
      </c>
      <c r="L166">
        <f t="shared" si="100"/>
        <v>0</v>
      </c>
      <c r="M166">
        <f t="shared" ref="M166:O167" ca="1" si="101">(G166+(J166-G166)*$K$14)*$N$14</f>
        <v>0.2</v>
      </c>
      <c r="N166">
        <f t="shared" ca="1" si="101"/>
        <v>0.2</v>
      </c>
      <c r="O166">
        <f t="shared" ca="1" si="101"/>
        <v>0.2</v>
      </c>
      <c r="P166">
        <f t="array" aca="1" ref="P166:R166" ca="1">MMULT(M166:O166,$P$12:$R$14)</f>
        <v>-0.1818077910688175</v>
      </c>
      <c r="Q166">
        <f ca="1"/>
        <v>0.2</v>
      </c>
      <c r="R166">
        <f ca="1"/>
        <v>0.21667008816788075</v>
      </c>
      <c r="S166">
        <f ca="1">R166+$S$14</f>
        <v>5.2166700881678807</v>
      </c>
      <c r="T166">
        <f ca="1">$T$14*P166/$S166</f>
        <v>-2.091078653578447E-2</v>
      </c>
      <c r="U166">
        <f ca="1">$T$14*Q166/$S166</f>
        <v>2.3003179800880329E-2</v>
      </c>
      <c r="Y166">
        <f ca="1">P166</f>
        <v>-0.1818077910688175</v>
      </c>
      <c r="Z166">
        <f ca="1">Q166</f>
        <v>0.2</v>
      </c>
      <c r="AD166">
        <f ca="1">R166+$AD$14</f>
        <v>2.2166700881678807</v>
      </c>
      <c r="AE166">
        <f ca="1">$AE$14*P166/$AD166*($AE$11+$AD$14)</f>
        <v>-0.24605527729083726</v>
      </c>
      <c r="AF166">
        <f ca="1">$AE$14*Q166/$AD166*($AE$11+$AD$14)</f>
        <v>0.27067627393118804</v>
      </c>
    </row>
    <row r="167" spans="3:32" ht="2.25" customHeight="1">
      <c r="G167">
        <v>1</v>
      </c>
      <c r="H167">
        <v>1</v>
      </c>
      <c r="I167">
        <v>5</v>
      </c>
      <c r="J167">
        <f t="shared" si="100"/>
        <v>0</v>
      </c>
      <c r="K167">
        <f t="shared" si="100"/>
        <v>0</v>
      </c>
      <c r="L167">
        <f t="shared" si="100"/>
        <v>1.6094379124341003</v>
      </c>
      <c r="M167">
        <f t="shared" ca="1" si="101"/>
        <v>0.2</v>
      </c>
      <c r="N167">
        <f t="shared" ca="1" si="101"/>
        <v>0.2</v>
      </c>
      <c r="O167">
        <f t="shared" ca="1" si="101"/>
        <v>1</v>
      </c>
      <c r="P167">
        <f t="array" aca="1" ref="P167:R167" ca="1">MMULT(M167:O167,$P$12:$R$14)</f>
        <v>-0.9787635495422139</v>
      </c>
      <c r="Q167">
        <f ca="1"/>
        <v>0.2</v>
      </c>
      <c r="R167">
        <f ca="1"/>
        <v>0.28639468236600729</v>
      </c>
      <c r="S167">
        <f ca="1">R167+$S$14</f>
        <v>5.2863946823660068</v>
      </c>
      <c r="T167">
        <f ca="1">$T$14*P167/$S167</f>
        <v>-0.11108858967421856</v>
      </c>
      <c r="U167">
        <f ca="1">$T$14*Q167/$S167</f>
        <v>2.269978070314874E-2</v>
      </c>
      <c r="Y167">
        <f ca="1">P167</f>
        <v>-0.9787635495422139</v>
      </c>
      <c r="Z167">
        <f ca="1">Q167</f>
        <v>0.2</v>
      </c>
      <c r="AD167">
        <f ca="1">R167+$AD$14</f>
        <v>2.2863946823660073</v>
      </c>
      <c r="AE167">
        <f ca="1">$AE$14*P167/$AD167*($AE$11+$AD$14)</f>
        <v>-1.2842448730628209</v>
      </c>
      <c r="AF167">
        <f ca="1">$AE$14*Q167/$AD167*($AE$11+$AD$14)</f>
        <v>0.26242188395010957</v>
      </c>
    </row>
    <row r="168" spans="3:32" ht="2.25" customHeight="1"/>
    <row r="169" spans="3:32" ht="2.25" customHeight="1">
      <c r="F169" t="s">
        <v>20</v>
      </c>
      <c r="G169">
        <f>G166+1</f>
        <v>2</v>
      </c>
      <c r="H169">
        <f>H166</f>
        <v>1</v>
      </c>
      <c r="I169">
        <f>I166</f>
        <v>1</v>
      </c>
      <c r="J169">
        <f t="shared" ref="J169:L170" si="102">LN(G169)</f>
        <v>0.69314718055994529</v>
      </c>
      <c r="K169">
        <f t="shared" si="102"/>
        <v>0</v>
      </c>
      <c r="L169">
        <f t="shared" si="102"/>
        <v>0</v>
      </c>
      <c r="M169">
        <f t="shared" ref="M169:O170" ca="1" si="103">(G169+(J169-G169)*$K$14)*$N$14</f>
        <v>0.4</v>
      </c>
      <c r="N169">
        <f t="shared" ca="1" si="103"/>
        <v>0.2</v>
      </c>
      <c r="O169">
        <f t="shared" ca="1" si="103"/>
        <v>0.2</v>
      </c>
      <c r="P169">
        <f t="array" aca="1" ref="P169:R169" ca="1">MMULT(M169:O169,$P$12:$R$14)</f>
        <v>-0.16437664251928585</v>
      </c>
      <c r="Q169">
        <f ca="1"/>
        <v>0.2</v>
      </c>
      <c r="R169">
        <f ca="1"/>
        <v>0.4159090277862299</v>
      </c>
      <c r="S169">
        <f ca="1">R169+$S$14</f>
        <v>5.4159090277862303</v>
      </c>
      <c r="T169">
        <f ca="1">$T$14*P169/$S169</f>
        <v>-1.8210421372584464E-2</v>
      </c>
      <c r="U169">
        <f ca="1">$T$14*Q169/$S169</f>
        <v>2.2156945285517541E-2</v>
      </c>
      <c r="Y169">
        <f ca="1">P169</f>
        <v>-0.16437664251928585</v>
      </c>
      <c r="Z169">
        <f ca="1">Q169</f>
        <v>0.2</v>
      </c>
      <c r="AD169">
        <f ca="1">R169+$AD$14</f>
        <v>2.4159090277862298</v>
      </c>
      <c r="AE169">
        <f ca="1">$AE$14*P169/$AD169*($AE$11+$AD$14)</f>
        <v>-0.20411775521602621</v>
      </c>
      <c r="AF169">
        <f ca="1">$AE$14*Q169/$AD169*($AE$11+$AD$14)</f>
        <v>0.24835372238738562</v>
      </c>
    </row>
    <row r="170" spans="3:32" ht="2.25" customHeight="1">
      <c r="G170">
        <f>G167+1</f>
        <v>2</v>
      </c>
      <c r="H170">
        <f>H167</f>
        <v>1</v>
      </c>
      <c r="I170">
        <f>I167</f>
        <v>5</v>
      </c>
      <c r="J170">
        <f t="shared" si="102"/>
        <v>0.69314718055994529</v>
      </c>
      <c r="K170">
        <f t="shared" si="102"/>
        <v>0</v>
      </c>
      <c r="L170">
        <f t="shared" si="102"/>
        <v>1.6094379124341003</v>
      </c>
      <c r="M170">
        <f t="shared" ca="1" si="103"/>
        <v>0.4</v>
      </c>
      <c r="N170">
        <f t="shared" ca="1" si="103"/>
        <v>0.2</v>
      </c>
      <c r="O170">
        <f t="shared" ca="1" si="103"/>
        <v>1</v>
      </c>
      <c r="P170">
        <f t="array" aca="1" ref="P170:R170" ca="1">MMULT(M170:O170,$P$12:$R$14)</f>
        <v>-0.96133240099268225</v>
      </c>
      <c r="Q170">
        <f ca="1"/>
        <v>0.2</v>
      </c>
      <c r="R170">
        <f ca="1"/>
        <v>0.48563362198435639</v>
      </c>
      <c r="S170">
        <f ca="1">R170+$S$14</f>
        <v>5.4856336219843564</v>
      </c>
      <c r="T170">
        <f ca="1">$T$14*P170/$S170</f>
        <v>-0.10514727747839631</v>
      </c>
      <c r="U170">
        <f ca="1">$T$14*Q170/$S170</f>
        <v>2.1875321661856004E-2</v>
      </c>
      <c r="Y170">
        <f ca="1">P170</f>
        <v>-0.96133240099268225</v>
      </c>
      <c r="Z170">
        <f ca="1">Q170</f>
        <v>0.2</v>
      </c>
      <c r="AD170">
        <f ca="1">R170+$AD$14</f>
        <v>2.4856336219843564</v>
      </c>
      <c r="AE170">
        <f ca="1">$AE$14*P170/$AD170*($AE$11+$AD$14)</f>
        <v>-1.1602664115380226</v>
      </c>
      <c r="AF170">
        <f ca="1">$AE$14*Q170/$AD170*($AE$11+$AD$14)</f>
        <v>0.24138714358112115</v>
      </c>
    </row>
    <row r="171" spans="3:32" ht="2.25" customHeight="1"/>
    <row r="172" spans="3:32" ht="2.25" customHeight="1">
      <c r="F172" t="s">
        <v>21</v>
      </c>
      <c r="G172">
        <f>G169+1</f>
        <v>3</v>
      </c>
      <c r="H172">
        <f>H169</f>
        <v>1</v>
      </c>
      <c r="I172">
        <f>I169</f>
        <v>1</v>
      </c>
      <c r="J172">
        <f t="shared" ref="J172:L173" si="104">LN(G172)</f>
        <v>1.0986122886681098</v>
      </c>
      <c r="K172">
        <f t="shared" si="104"/>
        <v>0</v>
      </c>
      <c r="L172">
        <f t="shared" si="104"/>
        <v>0</v>
      </c>
      <c r="M172">
        <f t="shared" ref="M172:O173" ca="1" si="105">(G172+(J172-G172)*$K$14)*$N$14</f>
        <v>0.60000000000000009</v>
      </c>
      <c r="N172">
        <f t="shared" ca="1" si="105"/>
        <v>0.2</v>
      </c>
      <c r="O172">
        <f t="shared" ca="1" si="105"/>
        <v>0.2</v>
      </c>
      <c r="P172">
        <f t="array" aca="1" ref="P172:R172" ca="1">MMULT(M172:O172,$P$12:$R$14)</f>
        <v>-0.14694549396975423</v>
      </c>
      <c r="Q172">
        <f ca="1"/>
        <v>0.2</v>
      </c>
      <c r="R172">
        <f ca="1"/>
        <v>0.61514796740457911</v>
      </c>
      <c r="S172">
        <f ca="1">R172+$S$14</f>
        <v>5.615147967404579</v>
      </c>
      <c r="T172">
        <f ca="1">$T$14*P172/$S172</f>
        <v>-1.5701687095986721E-2</v>
      </c>
      <c r="U172">
        <f ca="1">$T$14*Q172/$S172</f>
        <v>2.1370763637323369E-2</v>
      </c>
      <c r="Y172">
        <f ca="1">P172</f>
        <v>-0.14694549396975423</v>
      </c>
      <c r="Z172">
        <f ca="1">Q172</f>
        <v>0.2</v>
      </c>
      <c r="AD172">
        <f ca="1">R172+$AD$14</f>
        <v>2.615147967404579</v>
      </c>
      <c r="AE172">
        <f ca="1">$AE$14*P172/$AD172*($AE$11+$AD$14)</f>
        <v>-0.16857037819805423</v>
      </c>
      <c r="AF172">
        <f ca="1">$AE$14*Q172/$AD172*($AE$11+$AD$14)</f>
        <v>0.22943252446073792</v>
      </c>
    </row>
    <row r="173" spans="3:32" ht="2.25" customHeight="1">
      <c r="G173">
        <f>G170+1</f>
        <v>3</v>
      </c>
      <c r="H173">
        <f>H170</f>
        <v>1</v>
      </c>
      <c r="I173">
        <f>I170</f>
        <v>5</v>
      </c>
      <c r="J173">
        <f t="shared" si="104"/>
        <v>1.0986122886681098</v>
      </c>
      <c r="K173">
        <f t="shared" si="104"/>
        <v>0</v>
      </c>
      <c r="L173">
        <f t="shared" si="104"/>
        <v>1.6094379124341003</v>
      </c>
      <c r="M173">
        <f t="shared" ca="1" si="105"/>
        <v>0.60000000000000009</v>
      </c>
      <c r="N173">
        <f t="shared" ca="1" si="105"/>
        <v>0.2</v>
      </c>
      <c r="O173">
        <f t="shared" ca="1" si="105"/>
        <v>1</v>
      </c>
      <c r="P173">
        <f t="array" aca="1" ref="P173:R173" ca="1">MMULT(M173:O173,$P$12:$R$14)</f>
        <v>-0.94390125244315071</v>
      </c>
      <c r="Q173">
        <f ca="1"/>
        <v>0.2</v>
      </c>
      <c r="R173">
        <f ca="1"/>
        <v>0.6848725616027056</v>
      </c>
      <c r="S173">
        <f ca="1">R173+$S$14</f>
        <v>5.684872561602706</v>
      </c>
      <c r="T173">
        <f ca="1">$T$14*P173/$S173</f>
        <v>-9.9622418150781711E-2</v>
      </c>
      <c r="U173">
        <f ca="1">$T$14*Q173/$S173</f>
        <v>2.1108652603844653E-2</v>
      </c>
      <c r="Y173">
        <f ca="1">P173</f>
        <v>-0.94390125244315071</v>
      </c>
      <c r="Z173">
        <f ca="1">Q173</f>
        <v>0.2</v>
      </c>
      <c r="AD173">
        <f ca="1">R173+$AD$14</f>
        <v>2.6848725616027056</v>
      </c>
      <c r="AE173">
        <f ca="1">$AE$14*P173/$AD173*($AE$11+$AD$14)</f>
        <v>-1.0546883296535674</v>
      </c>
      <c r="AF173">
        <f ca="1">$AE$14*Q173/$AD173*($AE$11+$AD$14)</f>
        <v>0.22347429393141718</v>
      </c>
    </row>
    <row r="174" spans="3:32" ht="2.25" customHeight="1"/>
    <row r="175" spans="3:32" ht="2.25" customHeight="1">
      <c r="F175" t="s">
        <v>22</v>
      </c>
      <c r="G175">
        <f>G172+1</f>
        <v>4</v>
      </c>
      <c r="H175">
        <f>H172</f>
        <v>1</v>
      </c>
      <c r="I175">
        <f>I172</f>
        <v>1</v>
      </c>
      <c r="J175">
        <f t="shared" ref="J175:L176" si="106">LN(G175)</f>
        <v>1.3862943611198906</v>
      </c>
      <c r="K175">
        <f t="shared" si="106"/>
        <v>0</v>
      </c>
      <c r="L175">
        <f t="shared" si="106"/>
        <v>0</v>
      </c>
      <c r="M175">
        <f t="shared" ref="M175:O176" ca="1" si="107">(G175+(J175-G175)*$K$14)*$N$14</f>
        <v>0.8</v>
      </c>
      <c r="N175">
        <f t="shared" ca="1" si="107"/>
        <v>0.2</v>
      </c>
      <c r="O175">
        <f t="shared" ca="1" si="107"/>
        <v>0.2</v>
      </c>
      <c r="P175">
        <f t="array" aca="1" ref="P175:R175" ca="1">MMULT(M175:O175,$P$12:$R$14)</f>
        <v>-0.12951434542022261</v>
      </c>
      <c r="Q175">
        <f ca="1"/>
        <v>0.2</v>
      </c>
      <c r="R175">
        <f ca="1"/>
        <v>0.81438690702292815</v>
      </c>
      <c r="S175">
        <f ca="1">R175+$S$14</f>
        <v>5.8143869070229286</v>
      </c>
      <c r="T175">
        <f ca="1">$T$14*P175/$S175</f>
        <v>-1.3364884121879288E-2</v>
      </c>
      <c r="U175">
        <f ca="1">$T$14*Q175/$S175</f>
        <v>2.0638461443812341E-2</v>
      </c>
      <c r="Y175">
        <f ca="1">P175</f>
        <v>-0.12951434542022261</v>
      </c>
      <c r="Z175">
        <f ca="1">Q175</f>
        <v>0.2</v>
      </c>
      <c r="AD175">
        <f ca="1">R175+$AD$14</f>
        <v>2.8143869070229282</v>
      </c>
      <c r="AE175">
        <f ca="1">$AE$14*P175/$AD175*($AE$11+$AD$14)</f>
        <v>-0.13805601329764233</v>
      </c>
      <c r="AF175">
        <f ca="1">$AE$14*Q175/$AD175*($AE$11+$AD$14)</f>
        <v>0.21319030389985821</v>
      </c>
    </row>
    <row r="176" spans="3:32" ht="2.25" customHeight="1">
      <c r="G176">
        <f>G173+1</f>
        <v>4</v>
      </c>
      <c r="H176">
        <f>H173</f>
        <v>1</v>
      </c>
      <c r="I176">
        <f>I173</f>
        <v>5</v>
      </c>
      <c r="J176">
        <f t="shared" si="106"/>
        <v>1.3862943611198906</v>
      </c>
      <c r="K176">
        <f t="shared" si="106"/>
        <v>0</v>
      </c>
      <c r="L176">
        <f t="shared" si="106"/>
        <v>1.6094379124341003</v>
      </c>
      <c r="M176">
        <f t="shared" ca="1" si="107"/>
        <v>0.8</v>
      </c>
      <c r="N176">
        <f t="shared" ca="1" si="107"/>
        <v>0.2</v>
      </c>
      <c r="O176">
        <f t="shared" ca="1" si="107"/>
        <v>1</v>
      </c>
      <c r="P176">
        <f t="array" aca="1" ref="P176:R176" ca="1">MMULT(M176:O176,$P$12:$R$14)</f>
        <v>-0.92647010389361906</v>
      </c>
      <c r="Q176">
        <f ca="1"/>
        <v>0.2</v>
      </c>
      <c r="R176">
        <f ca="1"/>
        <v>0.88411150122105464</v>
      </c>
      <c r="S176">
        <f ca="1">R176+$S$14</f>
        <v>5.8841115012210548</v>
      </c>
      <c r="T176">
        <f ca="1">$T$14*P176/$S176</f>
        <v>-9.4471707788136974E-2</v>
      </c>
      <c r="U176">
        <f ca="1">$T$14*Q176/$S176</f>
        <v>2.0393903136454488E-2</v>
      </c>
      <c r="Y176">
        <f ca="1">P176</f>
        <v>-0.92647010389361906</v>
      </c>
      <c r="Z176">
        <f ca="1">Q176</f>
        <v>0.2</v>
      </c>
      <c r="AD176">
        <f ca="1">R176+$AD$14</f>
        <v>2.8841115012210548</v>
      </c>
      <c r="AE176">
        <f ca="1">$AE$14*P176/$AD176*($AE$11+$AD$14)</f>
        <v>-0.96369724627641129</v>
      </c>
      <c r="AF176">
        <f ca="1">$AE$14*Q176/$AD176*($AE$11+$AD$14)</f>
        <v>0.20803633969975718</v>
      </c>
    </row>
    <row r="177" spans="5:32" ht="2.25" customHeight="1"/>
    <row r="178" spans="5:32" ht="2.25" customHeight="1">
      <c r="G178">
        <f>G175+1</f>
        <v>5</v>
      </c>
      <c r="H178">
        <f>H175</f>
        <v>1</v>
      </c>
      <c r="I178">
        <f>I175</f>
        <v>1</v>
      </c>
      <c r="J178">
        <f t="shared" ref="J178:L179" si="108">LN(G178)</f>
        <v>1.6094379124341003</v>
      </c>
      <c r="K178">
        <f t="shared" si="108"/>
        <v>0</v>
      </c>
      <c r="L178">
        <f t="shared" si="108"/>
        <v>0</v>
      </c>
      <c r="M178">
        <f t="shared" ref="M178:O179" ca="1" si="109">(G178+(J178-G178)*$K$14)*$N$14</f>
        <v>1</v>
      </c>
      <c r="N178">
        <f t="shared" ca="1" si="109"/>
        <v>0.2</v>
      </c>
      <c r="O178">
        <f t="shared" ca="1" si="109"/>
        <v>0.2</v>
      </c>
      <c r="P178">
        <f t="array" aca="1" ref="P178:R178" ca="1">MMULT(M178:O178,$P$12:$R$14)</f>
        <v>-0.11208319687069099</v>
      </c>
      <c r="Q178">
        <f ca="1"/>
        <v>0.2</v>
      </c>
      <c r="R178">
        <f ca="1"/>
        <v>1.0136258466412771</v>
      </c>
      <c r="S178">
        <f ca="1">R178+$S$14</f>
        <v>6.0136258466412773</v>
      </c>
      <c r="T178">
        <f ca="1">$T$14*P178/$S178</f>
        <v>-1.1182923553512216E-2</v>
      </c>
      <c r="U178">
        <f ca="1">$T$14*Q178/$S178</f>
        <v>1.9954683423981597E-2</v>
      </c>
      <c r="Y178">
        <f ca="1">P178</f>
        <v>-0.11208319687069099</v>
      </c>
      <c r="Z178">
        <f ca="1">Q178</f>
        <v>0.2</v>
      </c>
      <c r="AD178">
        <f ca="1">R178+$AD$14</f>
        <v>3.0136258466412773</v>
      </c>
      <c r="AE178">
        <f ca="1">$AE$14*P178/$AD178*($AE$11+$AD$14)</f>
        <v>-0.11157642246360053</v>
      </c>
      <c r="AF178">
        <f ca="1">$AE$14*Q178/$AD178*($AE$11+$AD$14)</f>
        <v>0.19909571742912521</v>
      </c>
    </row>
    <row r="179" spans="5:32" ht="2.25" customHeight="1">
      <c r="G179">
        <f>G176+1</f>
        <v>5</v>
      </c>
      <c r="H179">
        <f>H176</f>
        <v>1</v>
      </c>
      <c r="I179">
        <f>I176</f>
        <v>5</v>
      </c>
      <c r="J179">
        <f t="shared" si="108"/>
        <v>1.6094379124341003</v>
      </c>
      <c r="K179">
        <f t="shared" si="108"/>
        <v>0</v>
      </c>
      <c r="L179">
        <f t="shared" si="108"/>
        <v>1.6094379124341003</v>
      </c>
      <c r="M179">
        <f t="shared" ca="1" si="109"/>
        <v>1</v>
      </c>
      <c r="N179">
        <f t="shared" ca="1" si="109"/>
        <v>0.2</v>
      </c>
      <c r="O179">
        <f t="shared" ca="1" si="109"/>
        <v>1</v>
      </c>
      <c r="P179">
        <f t="array" aca="1" ref="P179:R179" ca="1">MMULT(M179:O179,$P$12:$R$14)</f>
        <v>-0.90903895534408741</v>
      </c>
      <c r="Q179">
        <f ca="1"/>
        <v>0.2</v>
      </c>
      <c r="R179">
        <f ca="1"/>
        <v>1.0833504408394037</v>
      </c>
      <c r="S179">
        <f ca="1">R179+$S$14</f>
        <v>6.0833504408394035</v>
      </c>
      <c r="T179">
        <f ca="1">$T$14*P179/$S179</f>
        <v>-8.9658384554810039E-2</v>
      </c>
      <c r="U179">
        <f ca="1">$T$14*Q179/$S179</f>
        <v>1.9725971924024477E-2</v>
      </c>
      <c r="Y179">
        <f ca="1">P179</f>
        <v>-0.90903895534408741</v>
      </c>
      <c r="Z179">
        <f ca="1">Q179</f>
        <v>0.2</v>
      </c>
      <c r="AD179">
        <f ca="1">R179+$AD$14</f>
        <v>3.0833504408394035</v>
      </c>
      <c r="AE179">
        <f ca="1">$AE$14*P179/$AD179*($AE$11+$AD$14)</f>
        <v>-0.88446542757878632</v>
      </c>
      <c r="AF179">
        <f ca="1">$AE$14*Q179/$AD179*($AE$11+$AD$14)</f>
        <v>0.19459351491576077</v>
      </c>
    </row>
    <row r="180" spans="5:32" ht="2.25" customHeight="1"/>
    <row r="181" spans="5:32" ht="2.25" customHeight="1">
      <c r="E181" t="s">
        <v>7</v>
      </c>
      <c r="F181" t="s">
        <v>19</v>
      </c>
      <c r="G181">
        <f>G166</f>
        <v>1</v>
      </c>
      <c r="H181">
        <f>H166+1</f>
        <v>2</v>
      </c>
      <c r="I181">
        <f>I166</f>
        <v>1</v>
      </c>
      <c r="J181">
        <f t="shared" ref="J181:L182" si="110">LN(G181)</f>
        <v>0</v>
      </c>
      <c r="K181">
        <f t="shared" si="110"/>
        <v>0.69314718055994529</v>
      </c>
      <c r="L181">
        <f t="shared" si="110"/>
        <v>0</v>
      </c>
      <c r="M181">
        <f t="shared" ref="M181:O182" ca="1" si="111">(G181+(J181-G181)*$K$14)*$N$14</f>
        <v>0.2</v>
      </c>
      <c r="N181">
        <f t="shared" ca="1" si="111"/>
        <v>0.4</v>
      </c>
      <c r="O181">
        <f t="shared" ca="1" si="111"/>
        <v>0.2</v>
      </c>
      <c r="P181">
        <f t="array" aca="1" ref="P181:R181" ca="1">MMULT(M181:O181,$P$12:$R$14)</f>
        <v>-0.1818077910688175</v>
      </c>
      <c r="Q181">
        <f ca="1"/>
        <v>0.4</v>
      </c>
      <c r="R181">
        <f ca="1"/>
        <v>0.21667008816788075</v>
      </c>
      <c r="S181">
        <f ca="1">R181+$S$14</f>
        <v>5.2166700881678807</v>
      </c>
      <c r="T181">
        <f ca="1">$T$14*P181/$S181</f>
        <v>-2.091078653578447E-2</v>
      </c>
      <c r="U181">
        <f ca="1">$T$14*Q181/$S181</f>
        <v>4.6006359601760659E-2</v>
      </c>
      <c r="Y181">
        <f ca="1">P181</f>
        <v>-0.1818077910688175</v>
      </c>
      <c r="Z181">
        <f ca="1">Q181</f>
        <v>0.4</v>
      </c>
      <c r="AD181">
        <f ca="1">R181+$AD$14</f>
        <v>2.2166700881678807</v>
      </c>
      <c r="AE181">
        <f ca="1">$AE$14*P181/$AD181*($AE$11+$AD$14)</f>
        <v>-0.24605527729083726</v>
      </c>
      <c r="AF181">
        <f ca="1">$AE$14*Q181/$AD181*($AE$11+$AD$14)</f>
        <v>0.54135254786237608</v>
      </c>
    </row>
    <row r="182" spans="5:32" ht="2.25" customHeight="1">
      <c r="G182">
        <f>G167</f>
        <v>1</v>
      </c>
      <c r="H182">
        <f>H167+1</f>
        <v>2</v>
      </c>
      <c r="I182">
        <f>I167</f>
        <v>5</v>
      </c>
      <c r="J182">
        <f t="shared" si="110"/>
        <v>0</v>
      </c>
      <c r="K182">
        <f t="shared" si="110"/>
        <v>0.69314718055994529</v>
      </c>
      <c r="L182">
        <f t="shared" si="110"/>
        <v>1.6094379124341003</v>
      </c>
      <c r="M182">
        <f t="shared" ca="1" si="111"/>
        <v>0.2</v>
      </c>
      <c r="N182">
        <f t="shared" ca="1" si="111"/>
        <v>0.4</v>
      </c>
      <c r="O182">
        <f t="shared" ca="1" si="111"/>
        <v>1</v>
      </c>
      <c r="P182">
        <f t="array" aca="1" ref="P182:R182" ca="1">MMULT(M182:O182,$P$12:$R$14)</f>
        <v>-0.9787635495422139</v>
      </c>
      <c r="Q182">
        <f ca="1"/>
        <v>0.4</v>
      </c>
      <c r="R182">
        <f ca="1"/>
        <v>0.28639468236600729</v>
      </c>
      <c r="S182">
        <f ca="1">R182+$S$14</f>
        <v>5.2863946823660068</v>
      </c>
      <c r="T182">
        <f ca="1">$T$14*P182/$S182</f>
        <v>-0.11108858967421856</v>
      </c>
      <c r="U182">
        <f ca="1">$T$14*Q182/$S182</f>
        <v>4.539956140629748E-2</v>
      </c>
      <c r="Y182">
        <f ca="1">P182</f>
        <v>-0.9787635495422139</v>
      </c>
      <c r="Z182">
        <f ca="1">Q182</f>
        <v>0.4</v>
      </c>
      <c r="AD182">
        <f ca="1">R182+$AD$14</f>
        <v>2.2863946823660073</v>
      </c>
      <c r="AE182">
        <f ca="1">$AE$14*P182/$AD182*($AE$11+$AD$14)</f>
        <v>-1.2842448730628209</v>
      </c>
      <c r="AF182">
        <f ca="1">$AE$14*Q182/$AD182*($AE$11+$AD$14)</f>
        <v>0.52484376790021914</v>
      </c>
    </row>
    <row r="183" spans="5:32" ht="2.25" customHeight="1"/>
    <row r="184" spans="5:32" ht="2.25" customHeight="1">
      <c r="F184" t="s">
        <v>20</v>
      </c>
      <c r="G184">
        <f>G169</f>
        <v>2</v>
      </c>
      <c r="H184">
        <f>H169+1</f>
        <v>2</v>
      </c>
      <c r="I184">
        <f>I169</f>
        <v>1</v>
      </c>
      <c r="J184">
        <f t="shared" ref="J184:L185" si="112">LN(G184)</f>
        <v>0.69314718055994529</v>
      </c>
      <c r="K184">
        <f t="shared" si="112"/>
        <v>0.69314718055994529</v>
      </c>
      <c r="L184">
        <f t="shared" si="112"/>
        <v>0</v>
      </c>
      <c r="M184">
        <f t="shared" ref="M184:O185" ca="1" si="113">(G184+(J184-G184)*$K$14)*$N$14</f>
        <v>0.4</v>
      </c>
      <c r="N184">
        <f t="shared" ca="1" si="113"/>
        <v>0.4</v>
      </c>
      <c r="O184">
        <f t="shared" ca="1" si="113"/>
        <v>0.2</v>
      </c>
      <c r="P184">
        <f t="array" aca="1" ref="P184:R184" ca="1">MMULT(M184:O184,$P$12:$R$14)</f>
        <v>-0.16437664251928585</v>
      </c>
      <c r="Q184">
        <f ca="1"/>
        <v>0.4</v>
      </c>
      <c r="R184">
        <f ca="1"/>
        <v>0.4159090277862299</v>
      </c>
      <c r="S184">
        <f ca="1">R184+$S$14</f>
        <v>5.4159090277862303</v>
      </c>
      <c r="T184">
        <f ca="1">$T$14*P184/$S184</f>
        <v>-1.8210421372584464E-2</v>
      </c>
      <c r="U184">
        <f ca="1">$T$14*Q184/$S184</f>
        <v>4.4313890571035082E-2</v>
      </c>
      <c r="Y184">
        <f ca="1">P184</f>
        <v>-0.16437664251928585</v>
      </c>
      <c r="Z184">
        <f ca="1">Q184</f>
        <v>0.4</v>
      </c>
      <c r="AD184">
        <f ca="1">R184+$AD$14</f>
        <v>2.4159090277862298</v>
      </c>
      <c r="AE184">
        <f ca="1">$AE$14*P184/$AD184*($AE$11+$AD$14)</f>
        <v>-0.20411775521602621</v>
      </c>
      <c r="AF184">
        <f ca="1">$AE$14*Q184/$AD184*($AE$11+$AD$14)</f>
        <v>0.49670744477477125</v>
      </c>
    </row>
    <row r="185" spans="5:32" ht="2.25" customHeight="1">
      <c r="G185">
        <f>G170</f>
        <v>2</v>
      </c>
      <c r="H185">
        <f>H170+1</f>
        <v>2</v>
      </c>
      <c r="I185">
        <f>I170</f>
        <v>5</v>
      </c>
      <c r="J185">
        <f t="shared" si="112"/>
        <v>0.69314718055994529</v>
      </c>
      <c r="K185">
        <f t="shared" si="112"/>
        <v>0.69314718055994529</v>
      </c>
      <c r="L185">
        <f t="shared" si="112"/>
        <v>1.6094379124341003</v>
      </c>
      <c r="M185">
        <f t="shared" ca="1" si="113"/>
        <v>0.4</v>
      </c>
      <c r="N185">
        <f t="shared" ca="1" si="113"/>
        <v>0.4</v>
      </c>
      <c r="O185">
        <f t="shared" ca="1" si="113"/>
        <v>1</v>
      </c>
      <c r="P185">
        <f t="array" aca="1" ref="P185:R185" ca="1">MMULT(M185:O185,$P$12:$R$14)</f>
        <v>-0.96133240099268225</v>
      </c>
      <c r="Q185">
        <f ca="1"/>
        <v>0.4</v>
      </c>
      <c r="R185">
        <f ca="1"/>
        <v>0.48563362198435639</v>
      </c>
      <c r="S185">
        <f ca="1">R185+$S$14</f>
        <v>5.4856336219843564</v>
      </c>
      <c r="T185">
        <f ca="1">$T$14*P185/$S185</f>
        <v>-0.10514727747839631</v>
      </c>
      <c r="U185">
        <f ca="1">$T$14*Q185/$S185</f>
        <v>4.3750643323712007E-2</v>
      </c>
      <c r="Y185">
        <f ca="1">P185</f>
        <v>-0.96133240099268225</v>
      </c>
      <c r="Z185">
        <f ca="1">Q185</f>
        <v>0.4</v>
      </c>
      <c r="AD185">
        <f ca="1">R185+$AD$14</f>
        <v>2.4856336219843564</v>
      </c>
      <c r="AE185">
        <f ca="1">$AE$14*P185/$AD185*($AE$11+$AD$14)</f>
        <v>-1.1602664115380226</v>
      </c>
      <c r="AF185">
        <f ca="1">$AE$14*Q185/$AD185*($AE$11+$AD$14)</f>
        <v>0.4827742871622423</v>
      </c>
    </row>
    <row r="186" spans="5:32" ht="2.25" customHeight="1"/>
    <row r="187" spans="5:32" ht="2.25" customHeight="1">
      <c r="G187">
        <f>G172</f>
        <v>3</v>
      </c>
      <c r="H187">
        <f>H172+1</f>
        <v>2</v>
      </c>
      <c r="I187">
        <f>I172</f>
        <v>1</v>
      </c>
      <c r="J187">
        <f t="shared" ref="J187:L188" si="114">LN(G187)</f>
        <v>1.0986122886681098</v>
      </c>
      <c r="K187">
        <f t="shared" si="114"/>
        <v>0.69314718055994529</v>
      </c>
      <c r="L187">
        <f t="shared" si="114"/>
        <v>0</v>
      </c>
      <c r="M187">
        <f t="shared" ref="M187:O188" ca="1" si="115">(G187+(J187-G187)*$K$14)*$N$14</f>
        <v>0.60000000000000009</v>
      </c>
      <c r="N187">
        <f t="shared" ca="1" si="115"/>
        <v>0.4</v>
      </c>
      <c r="O187">
        <f t="shared" ca="1" si="115"/>
        <v>0.2</v>
      </c>
      <c r="P187">
        <f t="array" aca="1" ref="P187:R187" ca="1">MMULT(M187:O187,$P$12:$R$14)</f>
        <v>-0.14694549396975423</v>
      </c>
      <c r="Q187">
        <f ca="1"/>
        <v>0.4</v>
      </c>
      <c r="R187">
        <f ca="1"/>
        <v>0.61514796740457911</v>
      </c>
      <c r="S187">
        <f ca="1">R187+$S$14</f>
        <v>5.615147967404579</v>
      </c>
      <c r="T187">
        <f ca="1">$T$14*P187/$S187</f>
        <v>-1.5701687095986721E-2</v>
      </c>
      <c r="U187">
        <f ca="1">$T$14*Q187/$S187</f>
        <v>4.2741527274646737E-2</v>
      </c>
      <c r="Y187">
        <f ca="1">P187</f>
        <v>-0.14694549396975423</v>
      </c>
      <c r="Z187">
        <f ca="1">Q187</f>
        <v>0.4</v>
      </c>
      <c r="AD187">
        <f ca="1">R187+$AD$14</f>
        <v>2.615147967404579</v>
      </c>
      <c r="AE187">
        <f ca="1">$AE$14*P187/$AD187*($AE$11+$AD$14)</f>
        <v>-0.16857037819805423</v>
      </c>
      <c r="AF187">
        <f ca="1">$AE$14*Q187/$AD187*($AE$11+$AD$14)</f>
        <v>0.45886504892147584</v>
      </c>
    </row>
    <row r="188" spans="5:32" ht="2.25" customHeight="1">
      <c r="G188">
        <f>G173</f>
        <v>3</v>
      </c>
      <c r="H188">
        <f>H173+1</f>
        <v>2</v>
      </c>
      <c r="I188">
        <f>I173</f>
        <v>5</v>
      </c>
      <c r="J188">
        <f t="shared" si="114"/>
        <v>1.0986122886681098</v>
      </c>
      <c r="K188">
        <f t="shared" si="114"/>
        <v>0.69314718055994529</v>
      </c>
      <c r="L188">
        <f t="shared" si="114"/>
        <v>1.6094379124341003</v>
      </c>
      <c r="M188">
        <f t="shared" ca="1" si="115"/>
        <v>0.60000000000000009</v>
      </c>
      <c r="N188">
        <f t="shared" ca="1" si="115"/>
        <v>0.4</v>
      </c>
      <c r="O188">
        <f t="shared" ca="1" si="115"/>
        <v>1</v>
      </c>
      <c r="P188">
        <f t="array" aca="1" ref="P188:R188" ca="1">MMULT(M188:O188,$P$12:$R$14)</f>
        <v>-0.94390125244315071</v>
      </c>
      <c r="Q188">
        <f ca="1"/>
        <v>0.4</v>
      </c>
      <c r="R188">
        <f ca="1"/>
        <v>0.6848725616027056</v>
      </c>
      <c r="S188">
        <f ca="1">R188+$S$14</f>
        <v>5.684872561602706</v>
      </c>
      <c r="T188">
        <f ca="1">$T$14*P188/$S188</f>
        <v>-9.9622418150781711E-2</v>
      </c>
      <c r="U188">
        <f ca="1">$T$14*Q188/$S188</f>
        <v>4.2217305207689307E-2</v>
      </c>
      <c r="Y188">
        <f ca="1">P188</f>
        <v>-0.94390125244315071</v>
      </c>
      <c r="Z188">
        <f ca="1">Q188</f>
        <v>0.4</v>
      </c>
      <c r="AD188">
        <f ca="1">R188+$AD$14</f>
        <v>2.6848725616027056</v>
      </c>
      <c r="AE188">
        <f ca="1">$AE$14*P188/$AD188*($AE$11+$AD$14)</f>
        <v>-1.0546883296535674</v>
      </c>
      <c r="AF188">
        <f ca="1">$AE$14*Q188/$AD188*($AE$11+$AD$14)</f>
        <v>0.44694858786283437</v>
      </c>
    </row>
    <row r="189" spans="5:32" ht="2.25" customHeight="1"/>
    <row r="190" spans="5:32" ht="2.25" customHeight="1">
      <c r="G190">
        <f>G175</f>
        <v>4</v>
      </c>
      <c r="H190">
        <f>H175+1</f>
        <v>2</v>
      </c>
      <c r="I190">
        <f>I175</f>
        <v>1</v>
      </c>
      <c r="J190">
        <f t="shared" ref="J190:L191" si="116">LN(G190)</f>
        <v>1.3862943611198906</v>
      </c>
      <c r="K190">
        <f t="shared" si="116"/>
        <v>0.69314718055994529</v>
      </c>
      <c r="L190">
        <f t="shared" si="116"/>
        <v>0</v>
      </c>
      <c r="M190">
        <f t="shared" ref="M190:O191" ca="1" si="117">(G190+(J190-G190)*$K$14)*$N$14</f>
        <v>0.8</v>
      </c>
      <c r="N190">
        <f t="shared" ca="1" si="117"/>
        <v>0.4</v>
      </c>
      <c r="O190">
        <f t="shared" ca="1" si="117"/>
        <v>0.2</v>
      </c>
      <c r="P190">
        <f t="array" aca="1" ref="P190:R190" ca="1">MMULT(M190:O190,$P$12:$R$14)</f>
        <v>-0.12951434542022261</v>
      </c>
      <c r="Q190">
        <f ca="1"/>
        <v>0.4</v>
      </c>
      <c r="R190">
        <f ca="1"/>
        <v>0.81438690702292815</v>
      </c>
      <c r="S190">
        <f ca="1">R190+$S$14</f>
        <v>5.8143869070229286</v>
      </c>
      <c r="T190">
        <f ca="1">$T$14*P190/$S190</f>
        <v>-1.3364884121879288E-2</v>
      </c>
      <c r="U190">
        <f ca="1">$T$14*Q190/$S190</f>
        <v>4.1276922887624683E-2</v>
      </c>
      <c r="Y190">
        <f ca="1">P190</f>
        <v>-0.12951434542022261</v>
      </c>
      <c r="Z190">
        <f ca="1">Q190</f>
        <v>0.4</v>
      </c>
      <c r="AD190">
        <f ca="1">R190+$AD$14</f>
        <v>2.8143869070229282</v>
      </c>
      <c r="AE190">
        <f ca="1">$AE$14*P190/$AD190*($AE$11+$AD$14)</f>
        <v>-0.13805601329764233</v>
      </c>
      <c r="AF190">
        <f ca="1">$AE$14*Q190/$AD190*($AE$11+$AD$14)</f>
        <v>0.42638060779971643</v>
      </c>
    </row>
    <row r="191" spans="5:32" ht="2.25" customHeight="1">
      <c r="G191">
        <f>G176</f>
        <v>4</v>
      </c>
      <c r="H191">
        <f>H176+1</f>
        <v>2</v>
      </c>
      <c r="I191">
        <f>I176</f>
        <v>5</v>
      </c>
      <c r="J191">
        <f t="shared" si="116"/>
        <v>1.3862943611198906</v>
      </c>
      <c r="K191">
        <f t="shared" si="116"/>
        <v>0.69314718055994529</v>
      </c>
      <c r="L191">
        <f t="shared" si="116"/>
        <v>1.6094379124341003</v>
      </c>
      <c r="M191">
        <f t="shared" ca="1" si="117"/>
        <v>0.8</v>
      </c>
      <c r="N191">
        <f t="shared" ca="1" si="117"/>
        <v>0.4</v>
      </c>
      <c r="O191">
        <f t="shared" ca="1" si="117"/>
        <v>1</v>
      </c>
      <c r="P191">
        <f t="array" aca="1" ref="P191:R191" ca="1">MMULT(M191:O191,$P$12:$R$14)</f>
        <v>-0.92647010389361906</v>
      </c>
      <c r="Q191">
        <f ca="1"/>
        <v>0.4</v>
      </c>
      <c r="R191">
        <f ca="1"/>
        <v>0.88411150122105464</v>
      </c>
      <c r="S191">
        <f ca="1">R191+$S$14</f>
        <v>5.8841115012210548</v>
      </c>
      <c r="T191">
        <f ca="1">$T$14*P191/$S191</f>
        <v>-9.4471707788136974E-2</v>
      </c>
      <c r="U191">
        <f ca="1">$T$14*Q191/$S191</f>
        <v>4.0787806272908976E-2</v>
      </c>
      <c r="Y191">
        <f ca="1">P191</f>
        <v>-0.92647010389361906</v>
      </c>
      <c r="Z191">
        <f ca="1">Q191</f>
        <v>0.4</v>
      </c>
      <c r="AD191">
        <f ca="1">R191+$AD$14</f>
        <v>2.8841115012210548</v>
      </c>
      <c r="AE191">
        <f ca="1">$AE$14*P191/$AD191*($AE$11+$AD$14)</f>
        <v>-0.96369724627641129</v>
      </c>
      <c r="AF191">
        <f ca="1">$AE$14*Q191/$AD191*($AE$11+$AD$14)</f>
        <v>0.41607267939951437</v>
      </c>
    </row>
    <row r="192" spans="5:32" ht="2.25" customHeight="1"/>
    <row r="193" spans="5:32" ht="2.25" customHeight="1">
      <c r="G193">
        <f>G178</f>
        <v>5</v>
      </c>
      <c r="H193">
        <f>H178+1</f>
        <v>2</v>
      </c>
      <c r="I193">
        <f>I178</f>
        <v>1</v>
      </c>
      <c r="J193">
        <f t="shared" ref="J193:L194" si="118">LN(G193)</f>
        <v>1.6094379124341003</v>
      </c>
      <c r="K193">
        <f t="shared" si="118"/>
        <v>0.69314718055994529</v>
      </c>
      <c r="L193">
        <f t="shared" si="118"/>
        <v>0</v>
      </c>
      <c r="M193">
        <f t="shared" ref="M193:O194" ca="1" si="119">(G193+(J193-G193)*$K$14)*$N$14</f>
        <v>1</v>
      </c>
      <c r="N193">
        <f t="shared" ca="1" si="119"/>
        <v>0.4</v>
      </c>
      <c r="O193">
        <f t="shared" ca="1" si="119"/>
        <v>0.2</v>
      </c>
      <c r="P193">
        <f t="array" aca="1" ref="P193:R193" ca="1">MMULT(M193:O193,$P$12:$R$14)</f>
        <v>-0.11208319687069099</v>
      </c>
      <c r="Q193">
        <f ca="1"/>
        <v>0.4</v>
      </c>
      <c r="R193">
        <f ca="1"/>
        <v>1.0136258466412771</v>
      </c>
      <c r="S193">
        <f ca="1">R193+$S$14</f>
        <v>6.0136258466412773</v>
      </c>
      <c r="T193">
        <f ca="1">$T$14*P193/$S193</f>
        <v>-1.1182923553512216E-2</v>
      </c>
      <c r="U193">
        <f ca="1">$T$14*Q193/$S193</f>
        <v>3.9909366847963194E-2</v>
      </c>
      <c r="Y193">
        <f ca="1">P193</f>
        <v>-0.11208319687069099</v>
      </c>
      <c r="Z193">
        <f ca="1">Q193</f>
        <v>0.4</v>
      </c>
      <c r="AD193">
        <f ca="1">R193+$AD$14</f>
        <v>3.0136258466412773</v>
      </c>
      <c r="AE193">
        <f ca="1">$AE$14*P193/$AD193*($AE$11+$AD$14)</f>
        <v>-0.11157642246360053</v>
      </c>
      <c r="AF193">
        <f ca="1">$AE$14*Q193/$AD193*($AE$11+$AD$14)</f>
        <v>0.39819143485825043</v>
      </c>
    </row>
    <row r="194" spans="5:32" ht="2.25" customHeight="1">
      <c r="G194">
        <f>G179</f>
        <v>5</v>
      </c>
      <c r="H194">
        <f>H179+1</f>
        <v>2</v>
      </c>
      <c r="I194">
        <f>I179</f>
        <v>5</v>
      </c>
      <c r="J194">
        <f t="shared" si="118"/>
        <v>1.6094379124341003</v>
      </c>
      <c r="K194">
        <f t="shared" si="118"/>
        <v>0.69314718055994529</v>
      </c>
      <c r="L194">
        <f t="shared" si="118"/>
        <v>1.6094379124341003</v>
      </c>
      <c r="M194">
        <f t="shared" ca="1" si="119"/>
        <v>1</v>
      </c>
      <c r="N194">
        <f t="shared" ca="1" si="119"/>
        <v>0.4</v>
      </c>
      <c r="O194">
        <f t="shared" ca="1" si="119"/>
        <v>1</v>
      </c>
      <c r="P194">
        <f t="array" aca="1" ref="P194:R194" ca="1">MMULT(M194:O194,$P$12:$R$14)</f>
        <v>-0.90903895534408741</v>
      </c>
      <c r="Q194">
        <f ca="1"/>
        <v>0.4</v>
      </c>
      <c r="R194">
        <f ca="1"/>
        <v>1.0833504408394037</v>
      </c>
      <c r="S194">
        <f ca="1">R194+$S$14</f>
        <v>6.0833504408394035</v>
      </c>
      <c r="T194">
        <f ca="1">$T$14*P194/$S194</f>
        <v>-8.9658384554810039E-2</v>
      </c>
      <c r="U194">
        <f ca="1">$T$14*Q194/$S194</f>
        <v>3.9451943848048954E-2</v>
      </c>
      <c r="Y194">
        <f ca="1">P194</f>
        <v>-0.90903895534408741</v>
      </c>
      <c r="Z194">
        <f ca="1">Q194</f>
        <v>0.4</v>
      </c>
      <c r="AD194">
        <f ca="1">R194+$AD$14</f>
        <v>3.0833504408394035</v>
      </c>
      <c r="AE194">
        <f ca="1">$AE$14*P194/$AD194*($AE$11+$AD$14)</f>
        <v>-0.88446542757878632</v>
      </c>
      <c r="AF194">
        <f ca="1">$AE$14*Q194/$AD194*($AE$11+$AD$14)</f>
        <v>0.38918702983152154</v>
      </c>
    </row>
    <row r="195" spans="5:32" ht="2.25" customHeight="1"/>
    <row r="196" spans="5:32" ht="2.25" customHeight="1">
      <c r="E196" t="s">
        <v>8</v>
      </c>
      <c r="F196" t="s">
        <v>19</v>
      </c>
      <c r="G196">
        <f>G181</f>
        <v>1</v>
      </c>
      <c r="H196">
        <f>H181+1</f>
        <v>3</v>
      </c>
      <c r="I196">
        <f>I181</f>
        <v>1</v>
      </c>
      <c r="J196">
        <f t="shared" ref="J196:L197" si="120">LN(G196)</f>
        <v>0</v>
      </c>
      <c r="K196">
        <f t="shared" si="120"/>
        <v>1.0986122886681098</v>
      </c>
      <c r="L196">
        <f t="shared" si="120"/>
        <v>0</v>
      </c>
      <c r="M196">
        <f t="shared" ref="M196:O197" ca="1" si="121">(G196+(J196-G196)*$K$14)*$N$14</f>
        <v>0.2</v>
      </c>
      <c r="N196">
        <f t="shared" ca="1" si="121"/>
        <v>0.60000000000000009</v>
      </c>
      <c r="O196">
        <f t="shared" ca="1" si="121"/>
        <v>0.2</v>
      </c>
      <c r="P196">
        <f t="array" aca="1" ref="P196:R196" ca="1">MMULT(M196:O196,$P$12:$R$14)</f>
        <v>-0.1818077910688175</v>
      </c>
      <c r="Q196">
        <f ca="1"/>
        <v>0.60000000000000009</v>
      </c>
      <c r="R196">
        <f ca="1"/>
        <v>0.21667008816788075</v>
      </c>
      <c r="S196">
        <f ca="1">R196+$S$14</f>
        <v>5.2166700881678807</v>
      </c>
      <c r="T196">
        <f ca="1">$T$14*P196/$S196</f>
        <v>-2.091078653578447E-2</v>
      </c>
      <c r="U196">
        <f ca="1">$T$14*Q196/$S196</f>
        <v>6.9009539402640999E-2</v>
      </c>
      <c r="Y196">
        <f ca="1">P196</f>
        <v>-0.1818077910688175</v>
      </c>
      <c r="Z196">
        <f ca="1">Q196</f>
        <v>0.60000000000000009</v>
      </c>
      <c r="AD196">
        <f ca="1">R196+$AD$14</f>
        <v>2.2166700881678807</v>
      </c>
      <c r="AE196">
        <f ca="1">$AE$14*P196/$AD196*($AE$11+$AD$14)</f>
        <v>-0.24605527729083726</v>
      </c>
      <c r="AF196">
        <f ca="1">$AE$14*Q196/$AD196*($AE$11+$AD$14)</f>
        <v>0.81202882179356428</v>
      </c>
    </row>
    <row r="197" spans="5:32" ht="2.25" customHeight="1">
      <c r="G197">
        <f>G182</f>
        <v>1</v>
      </c>
      <c r="H197">
        <f>H182+1</f>
        <v>3</v>
      </c>
      <c r="I197">
        <f>I182</f>
        <v>5</v>
      </c>
      <c r="J197">
        <f t="shared" si="120"/>
        <v>0</v>
      </c>
      <c r="K197">
        <f t="shared" si="120"/>
        <v>1.0986122886681098</v>
      </c>
      <c r="L197">
        <f t="shared" si="120"/>
        <v>1.6094379124341003</v>
      </c>
      <c r="M197">
        <f t="shared" ca="1" si="121"/>
        <v>0.2</v>
      </c>
      <c r="N197">
        <f t="shared" ca="1" si="121"/>
        <v>0.60000000000000009</v>
      </c>
      <c r="O197">
        <f t="shared" ca="1" si="121"/>
        <v>1</v>
      </c>
      <c r="P197">
        <f t="array" aca="1" ref="P197:R197" ca="1">MMULT(M197:O197,$P$12:$R$14)</f>
        <v>-0.9787635495422139</v>
      </c>
      <c r="Q197">
        <f ca="1"/>
        <v>0.60000000000000009</v>
      </c>
      <c r="R197">
        <f ca="1"/>
        <v>0.28639468236600729</v>
      </c>
      <c r="S197">
        <f ca="1">R197+$S$14</f>
        <v>5.2863946823660068</v>
      </c>
      <c r="T197">
        <f ca="1">$T$14*P197/$S197</f>
        <v>-0.11108858967421856</v>
      </c>
      <c r="U197">
        <f ca="1">$T$14*Q197/$S197</f>
        <v>6.8099342109446237E-2</v>
      </c>
      <c r="Y197">
        <f ca="1">P197</f>
        <v>-0.9787635495422139</v>
      </c>
      <c r="Z197">
        <f ca="1">Q197</f>
        <v>0.60000000000000009</v>
      </c>
      <c r="AD197">
        <f ca="1">R197+$AD$14</f>
        <v>2.2863946823660073</v>
      </c>
      <c r="AE197">
        <f ca="1">$AE$14*P197/$AD197*($AE$11+$AD$14)</f>
        <v>-1.2842448730628209</v>
      </c>
      <c r="AF197">
        <f ca="1">$AE$14*Q197/$AD197*($AE$11+$AD$14)</f>
        <v>0.78726565185032893</v>
      </c>
    </row>
    <row r="198" spans="5:32" ht="2.25" customHeight="1"/>
    <row r="199" spans="5:32" ht="2.25" customHeight="1">
      <c r="F199" t="s">
        <v>20</v>
      </c>
      <c r="G199">
        <f>G184</f>
        <v>2</v>
      </c>
      <c r="H199">
        <f>H184+1</f>
        <v>3</v>
      </c>
      <c r="I199">
        <f>I184</f>
        <v>1</v>
      </c>
      <c r="J199">
        <f t="shared" ref="J199:L200" si="122">LN(G199)</f>
        <v>0.69314718055994529</v>
      </c>
      <c r="K199">
        <f t="shared" si="122"/>
        <v>1.0986122886681098</v>
      </c>
      <c r="L199">
        <f t="shared" si="122"/>
        <v>0</v>
      </c>
      <c r="M199">
        <f t="shared" ref="M199:O200" ca="1" si="123">(G199+(J199-G199)*$K$14)*$N$14</f>
        <v>0.4</v>
      </c>
      <c r="N199">
        <f t="shared" ca="1" si="123"/>
        <v>0.60000000000000009</v>
      </c>
      <c r="O199">
        <f t="shared" ca="1" si="123"/>
        <v>0.2</v>
      </c>
      <c r="P199">
        <f t="array" aca="1" ref="P199:R199" ca="1">MMULT(M199:O199,$P$12:$R$14)</f>
        <v>-0.16437664251928585</v>
      </c>
      <c r="Q199">
        <f ca="1"/>
        <v>0.60000000000000009</v>
      </c>
      <c r="R199">
        <f ca="1"/>
        <v>0.4159090277862299</v>
      </c>
      <c r="S199">
        <f ca="1">R199+$S$14</f>
        <v>5.4159090277862303</v>
      </c>
      <c r="T199">
        <f ca="1">$T$14*P199/$S199</f>
        <v>-1.8210421372584464E-2</v>
      </c>
      <c r="U199">
        <f ca="1">$T$14*Q199/$S199</f>
        <v>6.6470835856552626E-2</v>
      </c>
      <c r="Y199">
        <f ca="1">P199</f>
        <v>-0.16437664251928585</v>
      </c>
      <c r="Z199">
        <f ca="1">Q199</f>
        <v>0.60000000000000009</v>
      </c>
      <c r="AD199">
        <f ca="1">R199+$AD$14</f>
        <v>2.4159090277862298</v>
      </c>
      <c r="AE199">
        <f ca="1">$AE$14*P199/$AD199*($AE$11+$AD$14)</f>
        <v>-0.20411775521602621</v>
      </c>
      <c r="AF199">
        <f ca="1">$AE$14*Q199/$AD199*($AE$11+$AD$14)</f>
        <v>0.74506116716215698</v>
      </c>
    </row>
    <row r="200" spans="5:32" ht="2.25" customHeight="1">
      <c r="G200">
        <f>G185</f>
        <v>2</v>
      </c>
      <c r="H200">
        <f>H185+1</f>
        <v>3</v>
      </c>
      <c r="I200">
        <f>I185</f>
        <v>5</v>
      </c>
      <c r="J200">
        <f t="shared" si="122"/>
        <v>0.69314718055994529</v>
      </c>
      <c r="K200">
        <f t="shared" si="122"/>
        <v>1.0986122886681098</v>
      </c>
      <c r="L200">
        <f t="shared" si="122"/>
        <v>1.6094379124341003</v>
      </c>
      <c r="M200">
        <f t="shared" ca="1" si="123"/>
        <v>0.4</v>
      </c>
      <c r="N200">
        <f t="shared" ca="1" si="123"/>
        <v>0.60000000000000009</v>
      </c>
      <c r="O200">
        <f t="shared" ca="1" si="123"/>
        <v>1</v>
      </c>
      <c r="P200">
        <f t="array" aca="1" ref="P200:R200" ca="1">MMULT(M200:O200,$P$12:$R$14)</f>
        <v>-0.96133240099268225</v>
      </c>
      <c r="Q200">
        <f ca="1"/>
        <v>0.60000000000000009</v>
      </c>
      <c r="R200">
        <f ca="1"/>
        <v>0.48563362198435639</v>
      </c>
      <c r="S200">
        <f ca="1">R200+$S$14</f>
        <v>5.4856336219843564</v>
      </c>
      <c r="T200">
        <f ca="1">$T$14*P200/$S200</f>
        <v>-0.10514727747839631</v>
      </c>
      <c r="U200">
        <f ca="1">$T$14*Q200/$S200</f>
        <v>6.5625964985568025E-2</v>
      </c>
      <c r="Y200">
        <f ca="1">P200</f>
        <v>-0.96133240099268225</v>
      </c>
      <c r="Z200">
        <f ca="1">Q200</f>
        <v>0.60000000000000009</v>
      </c>
      <c r="AD200">
        <f ca="1">R200+$AD$14</f>
        <v>2.4856336219843564</v>
      </c>
      <c r="AE200">
        <f ca="1">$AE$14*P200/$AD200*($AE$11+$AD$14)</f>
        <v>-1.1602664115380226</v>
      </c>
      <c r="AF200">
        <f ca="1">$AE$14*Q200/$AD200*($AE$11+$AD$14)</f>
        <v>0.72416143074336348</v>
      </c>
    </row>
    <row r="201" spans="5:32" ht="2.25" customHeight="1"/>
    <row r="202" spans="5:32" ht="2.25" customHeight="1">
      <c r="G202">
        <f>G187</f>
        <v>3</v>
      </c>
      <c r="H202">
        <f>H187+1</f>
        <v>3</v>
      </c>
      <c r="I202">
        <f>I187</f>
        <v>1</v>
      </c>
      <c r="J202">
        <f t="shared" ref="J202:L203" si="124">LN(G202)</f>
        <v>1.0986122886681098</v>
      </c>
      <c r="K202">
        <f t="shared" si="124"/>
        <v>1.0986122886681098</v>
      </c>
      <c r="L202">
        <f t="shared" si="124"/>
        <v>0</v>
      </c>
      <c r="M202">
        <f t="shared" ref="M202:O203" ca="1" si="125">(G202+(J202-G202)*$K$14)*$N$14</f>
        <v>0.60000000000000009</v>
      </c>
      <c r="N202">
        <f t="shared" ca="1" si="125"/>
        <v>0.60000000000000009</v>
      </c>
      <c r="O202">
        <f t="shared" ca="1" si="125"/>
        <v>0.2</v>
      </c>
      <c r="P202">
        <f t="array" aca="1" ref="P202:R202" ca="1">MMULT(M202:O202,$P$12:$R$14)</f>
        <v>-0.14694549396975423</v>
      </c>
      <c r="Q202">
        <f ca="1"/>
        <v>0.60000000000000009</v>
      </c>
      <c r="R202">
        <f ca="1"/>
        <v>0.61514796740457911</v>
      </c>
      <c r="S202">
        <f ca="1">R202+$S$14</f>
        <v>5.615147967404579</v>
      </c>
      <c r="T202">
        <f ca="1">$T$14*P202/$S202</f>
        <v>-1.5701687095986721E-2</v>
      </c>
      <c r="U202">
        <f ca="1">$T$14*Q202/$S202</f>
        <v>6.4112290911970113E-2</v>
      </c>
      <c r="Y202">
        <f ca="1">P202</f>
        <v>-0.14694549396975423</v>
      </c>
      <c r="Z202">
        <f ca="1">Q202</f>
        <v>0.60000000000000009</v>
      </c>
      <c r="AD202">
        <f ca="1">R202+$AD$14</f>
        <v>2.615147967404579</v>
      </c>
      <c r="AE202">
        <f ca="1">$AE$14*P202/$AD202*($AE$11+$AD$14)</f>
        <v>-0.16857037819805423</v>
      </c>
      <c r="AF202">
        <f ca="1">$AE$14*Q202/$AD202*($AE$11+$AD$14)</f>
        <v>0.68829757338221376</v>
      </c>
    </row>
    <row r="203" spans="5:32" ht="2.25" customHeight="1">
      <c r="G203">
        <f>G188</f>
        <v>3</v>
      </c>
      <c r="H203">
        <f>H188+1</f>
        <v>3</v>
      </c>
      <c r="I203">
        <f>I188</f>
        <v>5</v>
      </c>
      <c r="J203">
        <f t="shared" si="124"/>
        <v>1.0986122886681098</v>
      </c>
      <c r="K203">
        <f t="shared" si="124"/>
        <v>1.0986122886681098</v>
      </c>
      <c r="L203">
        <f t="shared" si="124"/>
        <v>1.6094379124341003</v>
      </c>
      <c r="M203">
        <f t="shared" ca="1" si="125"/>
        <v>0.60000000000000009</v>
      </c>
      <c r="N203">
        <f t="shared" ca="1" si="125"/>
        <v>0.60000000000000009</v>
      </c>
      <c r="O203">
        <f t="shared" ca="1" si="125"/>
        <v>1</v>
      </c>
      <c r="P203">
        <f t="array" aca="1" ref="P203:R203" ca="1">MMULT(M203:O203,$P$12:$R$14)</f>
        <v>-0.94390125244315071</v>
      </c>
      <c r="Q203">
        <f ca="1"/>
        <v>0.60000000000000009</v>
      </c>
      <c r="R203">
        <f ca="1"/>
        <v>0.6848725616027056</v>
      </c>
      <c r="S203">
        <f ca="1">R203+$S$14</f>
        <v>5.684872561602706</v>
      </c>
      <c r="T203">
        <f ca="1">$T$14*P203/$S203</f>
        <v>-9.9622418150781711E-2</v>
      </c>
      <c r="U203">
        <f ca="1">$T$14*Q203/$S203</f>
        <v>6.3325957811533981E-2</v>
      </c>
      <c r="Y203">
        <f ca="1">P203</f>
        <v>-0.94390125244315071</v>
      </c>
      <c r="Z203">
        <f ca="1">Q203</f>
        <v>0.60000000000000009</v>
      </c>
      <c r="AD203">
        <f ca="1">R203+$AD$14</f>
        <v>2.6848725616027056</v>
      </c>
      <c r="AE203">
        <f ca="1">$AE$14*P203/$AD203*($AE$11+$AD$14)</f>
        <v>-1.0546883296535674</v>
      </c>
      <c r="AF203">
        <f ca="1">$AE$14*Q203/$AD203*($AE$11+$AD$14)</f>
        <v>0.67042288179425169</v>
      </c>
    </row>
    <row r="204" spans="5:32" ht="2.25" customHeight="1"/>
    <row r="205" spans="5:32" ht="2.25" customHeight="1">
      <c r="G205">
        <f>G190</f>
        <v>4</v>
      </c>
      <c r="H205">
        <f>H190+1</f>
        <v>3</v>
      </c>
      <c r="I205">
        <f>I190</f>
        <v>1</v>
      </c>
      <c r="J205">
        <f t="shared" ref="J205:L206" si="126">LN(G205)</f>
        <v>1.3862943611198906</v>
      </c>
      <c r="K205">
        <f t="shared" si="126"/>
        <v>1.0986122886681098</v>
      </c>
      <c r="L205">
        <f t="shared" si="126"/>
        <v>0</v>
      </c>
      <c r="M205">
        <f t="shared" ref="M205:O206" ca="1" si="127">(G205+(J205-G205)*$K$14)*$N$14</f>
        <v>0.8</v>
      </c>
      <c r="N205">
        <f t="shared" ca="1" si="127"/>
        <v>0.60000000000000009</v>
      </c>
      <c r="O205">
        <f t="shared" ca="1" si="127"/>
        <v>0.2</v>
      </c>
      <c r="P205">
        <f t="array" aca="1" ref="P205:R205" ca="1">MMULT(M205:O205,$P$12:$R$14)</f>
        <v>-0.12951434542022261</v>
      </c>
      <c r="Q205">
        <f ca="1"/>
        <v>0.60000000000000009</v>
      </c>
      <c r="R205">
        <f ca="1"/>
        <v>0.81438690702292815</v>
      </c>
      <c r="S205">
        <f ca="1">R205+$S$14</f>
        <v>5.8143869070229286</v>
      </c>
      <c r="T205">
        <f ca="1">$T$14*P205/$S205</f>
        <v>-1.3364884121879288E-2</v>
      </c>
      <c r="U205">
        <f ca="1">$T$14*Q205/$S205</f>
        <v>6.1915384331437028E-2</v>
      </c>
      <c r="Y205">
        <f ca="1">P205</f>
        <v>-0.12951434542022261</v>
      </c>
      <c r="Z205">
        <f ca="1">Q205</f>
        <v>0.60000000000000009</v>
      </c>
      <c r="AD205">
        <f ca="1">R205+$AD$14</f>
        <v>2.8143869070229282</v>
      </c>
      <c r="AE205">
        <f ca="1">$AE$14*P205/$AD205*($AE$11+$AD$14)</f>
        <v>-0.13805601329764233</v>
      </c>
      <c r="AF205">
        <f ca="1">$AE$14*Q205/$AD205*($AE$11+$AD$14)</f>
        <v>0.6395709116995747</v>
      </c>
    </row>
    <row r="206" spans="5:32" ht="2.25" customHeight="1">
      <c r="G206">
        <f>G191</f>
        <v>4</v>
      </c>
      <c r="H206">
        <f>H191+1</f>
        <v>3</v>
      </c>
      <c r="I206">
        <f>I191</f>
        <v>5</v>
      </c>
      <c r="J206">
        <f t="shared" si="126"/>
        <v>1.3862943611198906</v>
      </c>
      <c r="K206">
        <f t="shared" si="126"/>
        <v>1.0986122886681098</v>
      </c>
      <c r="L206">
        <f t="shared" si="126"/>
        <v>1.6094379124341003</v>
      </c>
      <c r="M206">
        <f t="shared" ca="1" si="127"/>
        <v>0.8</v>
      </c>
      <c r="N206">
        <f t="shared" ca="1" si="127"/>
        <v>0.60000000000000009</v>
      </c>
      <c r="O206">
        <f t="shared" ca="1" si="127"/>
        <v>1</v>
      </c>
      <c r="P206">
        <f t="array" aca="1" ref="P206:R206" ca="1">MMULT(M206:O206,$P$12:$R$14)</f>
        <v>-0.92647010389361906</v>
      </c>
      <c r="Q206">
        <f ca="1"/>
        <v>0.60000000000000009</v>
      </c>
      <c r="R206">
        <f ca="1"/>
        <v>0.88411150122105464</v>
      </c>
      <c r="S206">
        <f ca="1">R206+$S$14</f>
        <v>5.8841115012210548</v>
      </c>
      <c r="T206">
        <f ca="1">$T$14*P206/$S206</f>
        <v>-9.4471707788136974E-2</v>
      </c>
      <c r="U206">
        <f ca="1">$T$14*Q206/$S206</f>
        <v>6.1181709409363474E-2</v>
      </c>
      <c r="Y206">
        <f ca="1">P206</f>
        <v>-0.92647010389361906</v>
      </c>
      <c r="Z206">
        <f ca="1">Q206</f>
        <v>0.60000000000000009</v>
      </c>
      <c r="AD206">
        <f ca="1">R206+$AD$14</f>
        <v>2.8841115012210548</v>
      </c>
      <c r="AE206">
        <f ca="1">$AE$14*P206/$AD206*($AE$11+$AD$14)</f>
        <v>-0.96369724627641129</v>
      </c>
      <c r="AF206">
        <f ca="1">$AE$14*Q206/$AD206*($AE$11+$AD$14)</f>
        <v>0.62410901909927163</v>
      </c>
    </row>
    <row r="207" spans="5:32" ht="2.25" customHeight="1"/>
    <row r="208" spans="5:32" ht="2.25" customHeight="1">
      <c r="G208">
        <f>G193</f>
        <v>5</v>
      </c>
      <c r="H208">
        <f>H193+1</f>
        <v>3</v>
      </c>
      <c r="I208">
        <f>I193</f>
        <v>1</v>
      </c>
      <c r="J208">
        <f t="shared" ref="J208:L209" si="128">LN(G208)</f>
        <v>1.6094379124341003</v>
      </c>
      <c r="K208">
        <f t="shared" si="128"/>
        <v>1.0986122886681098</v>
      </c>
      <c r="L208">
        <f t="shared" si="128"/>
        <v>0</v>
      </c>
      <c r="M208">
        <f t="shared" ref="M208:O209" ca="1" si="129">(G208+(J208-G208)*$K$14)*$N$14</f>
        <v>1</v>
      </c>
      <c r="N208">
        <f t="shared" ca="1" si="129"/>
        <v>0.60000000000000009</v>
      </c>
      <c r="O208">
        <f t="shared" ca="1" si="129"/>
        <v>0.2</v>
      </c>
      <c r="P208">
        <f t="array" aca="1" ref="P208:R208" ca="1">MMULT(M208:O208,$P$12:$R$14)</f>
        <v>-0.11208319687069099</v>
      </c>
      <c r="Q208">
        <f ca="1"/>
        <v>0.60000000000000009</v>
      </c>
      <c r="R208">
        <f ca="1"/>
        <v>1.0136258466412771</v>
      </c>
      <c r="S208">
        <f ca="1">R208+$S$14</f>
        <v>6.0136258466412773</v>
      </c>
      <c r="T208">
        <f ca="1">$T$14*P208/$S208</f>
        <v>-1.1182923553512216E-2</v>
      </c>
      <c r="U208">
        <f ca="1">$T$14*Q208/$S208</f>
        <v>5.9864050271944802E-2</v>
      </c>
      <c r="Y208">
        <f ca="1">P208</f>
        <v>-0.11208319687069099</v>
      </c>
      <c r="Z208">
        <f ca="1">Q208</f>
        <v>0.60000000000000009</v>
      </c>
      <c r="AD208">
        <f ca="1">R208+$AD$14</f>
        <v>3.0136258466412773</v>
      </c>
      <c r="AE208">
        <f ca="1">$AE$14*P208/$AD208*($AE$11+$AD$14)</f>
        <v>-0.11157642246360053</v>
      </c>
      <c r="AF208">
        <f ca="1">$AE$14*Q208/$AD208*($AE$11+$AD$14)</f>
        <v>0.59728715228737572</v>
      </c>
    </row>
    <row r="209" spans="5:32" ht="2.25" customHeight="1">
      <c r="G209">
        <f>G194</f>
        <v>5</v>
      </c>
      <c r="H209">
        <f>H194+1</f>
        <v>3</v>
      </c>
      <c r="I209">
        <f>I194</f>
        <v>5</v>
      </c>
      <c r="J209">
        <f t="shared" si="128"/>
        <v>1.6094379124341003</v>
      </c>
      <c r="K209">
        <f t="shared" si="128"/>
        <v>1.0986122886681098</v>
      </c>
      <c r="L209">
        <f t="shared" si="128"/>
        <v>1.6094379124341003</v>
      </c>
      <c r="M209">
        <f t="shared" ca="1" si="129"/>
        <v>1</v>
      </c>
      <c r="N209">
        <f t="shared" ca="1" si="129"/>
        <v>0.60000000000000009</v>
      </c>
      <c r="O209">
        <f t="shared" ca="1" si="129"/>
        <v>1</v>
      </c>
      <c r="P209">
        <f t="array" aca="1" ref="P209:R209" ca="1">MMULT(M209:O209,$P$12:$R$14)</f>
        <v>-0.90903895534408741</v>
      </c>
      <c r="Q209">
        <f ca="1"/>
        <v>0.60000000000000009</v>
      </c>
      <c r="R209">
        <f ca="1"/>
        <v>1.0833504408394037</v>
      </c>
      <c r="S209">
        <f ca="1">R209+$S$14</f>
        <v>6.0833504408394035</v>
      </c>
      <c r="T209">
        <f ca="1">$T$14*P209/$S209</f>
        <v>-8.9658384554810039E-2</v>
      </c>
      <c r="U209">
        <f ca="1">$T$14*Q209/$S209</f>
        <v>5.9177915772073438E-2</v>
      </c>
      <c r="Y209">
        <f ca="1">P209</f>
        <v>-0.90903895534408741</v>
      </c>
      <c r="Z209">
        <f ca="1">Q209</f>
        <v>0.60000000000000009</v>
      </c>
      <c r="AD209">
        <f ca="1">R209+$AD$14</f>
        <v>3.0833504408394035</v>
      </c>
      <c r="AE209">
        <f ca="1">$AE$14*P209/$AD209*($AE$11+$AD$14)</f>
        <v>-0.88446542757878632</v>
      </c>
      <c r="AF209">
        <f ca="1">$AE$14*Q209/$AD209*($AE$11+$AD$14)</f>
        <v>0.58378054474728236</v>
      </c>
    </row>
    <row r="210" spans="5:32" ht="2.25" customHeight="1"/>
    <row r="211" spans="5:32" ht="2.25" customHeight="1">
      <c r="E211" t="s">
        <v>9</v>
      </c>
      <c r="F211" t="s">
        <v>19</v>
      </c>
      <c r="G211">
        <f>G196</f>
        <v>1</v>
      </c>
      <c r="H211">
        <f>H196+1</f>
        <v>4</v>
      </c>
      <c r="I211">
        <f>I196</f>
        <v>1</v>
      </c>
      <c r="J211">
        <f t="shared" ref="J211:L212" si="130">LN(G211)</f>
        <v>0</v>
      </c>
      <c r="K211">
        <f t="shared" si="130"/>
        <v>1.3862943611198906</v>
      </c>
      <c r="L211">
        <f t="shared" si="130"/>
        <v>0</v>
      </c>
      <c r="M211">
        <f t="shared" ref="M211:O212" ca="1" si="131">(G211+(J211-G211)*$K$14)*$N$14</f>
        <v>0.2</v>
      </c>
      <c r="N211">
        <f t="shared" ca="1" si="131"/>
        <v>0.8</v>
      </c>
      <c r="O211">
        <f t="shared" ca="1" si="131"/>
        <v>0.2</v>
      </c>
      <c r="P211">
        <f t="array" aca="1" ref="P211:R211" ca="1">MMULT(M211:O211,$P$12:$R$14)</f>
        <v>-0.1818077910688175</v>
      </c>
      <c r="Q211">
        <f ca="1"/>
        <v>0.8</v>
      </c>
      <c r="R211">
        <f ca="1"/>
        <v>0.21667008816788075</v>
      </c>
      <c r="S211">
        <f ca="1">R211+$S$14</f>
        <v>5.2166700881678807</v>
      </c>
      <c r="T211">
        <f ca="1">$T$14*P211/$S211</f>
        <v>-2.091078653578447E-2</v>
      </c>
      <c r="U211">
        <f ca="1">$T$14*Q211/$S211</f>
        <v>9.2012719203521318E-2</v>
      </c>
      <c r="Y211">
        <f ca="1">P211</f>
        <v>-0.1818077910688175</v>
      </c>
      <c r="Z211">
        <f ca="1">Q211</f>
        <v>0.8</v>
      </c>
      <c r="AD211">
        <f ca="1">R211+$AD$14</f>
        <v>2.2166700881678807</v>
      </c>
      <c r="AE211">
        <f ca="1">$AE$14*P211/$AD211*($AE$11+$AD$14)</f>
        <v>-0.24605527729083726</v>
      </c>
      <c r="AF211">
        <f ca="1">$AE$14*Q211/$AD211*($AE$11+$AD$14)</f>
        <v>1.0827050957247522</v>
      </c>
    </row>
    <row r="212" spans="5:32" ht="2.25" customHeight="1">
      <c r="G212">
        <f>G197</f>
        <v>1</v>
      </c>
      <c r="H212">
        <f>H197+1</f>
        <v>4</v>
      </c>
      <c r="I212">
        <f>I197</f>
        <v>5</v>
      </c>
      <c r="J212">
        <f t="shared" si="130"/>
        <v>0</v>
      </c>
      <c r="K212">
        <f t="shared" si="130"/>
        <v>1.3862943611198906</v>
      </c>
      <c r="L212">
        <f t="shared" si="130"/>
        <v>1.6094379124341003</v>
      </c>
      <c r="M212">
        <f t="shared" ca="1" si="131"/>
        <v>0.2</v>
      </c>
      <c r="N212">
        <f t="shared" ca="1" si="131"/>
        <v>0.8</v>
      </c>
      <c r="O212">
        <f t="shared" ca="1" si="131"/>
        <v>1</v>
      </c>
      <c r="P212">
        <f t="array" aca="1" ref="P212:R212" ca="1">MMULT(M212:O212,$P$12:$R$14)</f>
        <v>-0.9787635495422139</v>
      </c>
      <c r="Q212">
        <f ca="1"/>
        <v>0.8</v>
      </c>
      <c r="R212">
        <f ca="1"/>
        <v>0.28639468236600729</v>
      </c>
      <c r="S212">
        <f ca="1">R212+$S$14</f>
        <v>5.2863946823660068</v>
      </c>
      <c r="T212">
        <f ca="1">$T$14*P212/$S212</f>
        <v>-0.11108858967421856</v>
      </c>
      <c r="U212">
        <f ca="1">$T$14*Q212/$S212</f>
        <v>9.079912281259496E-2</v>
      </c>
      <c r="Y212">
        <f ca="1">P212</f>
        <v>-0.9787635495422139</v>
      </c>
      <c r="Z212">
        <f ca="1">Q212</f>
        <v>0.8</v>
      </c>
      <c r="AD212">
        <f ca="1">R212+$AD$14</f>
        <v>2.2863946823660073</v>
      </c>
      <c r="AE212">
        <f ca="1">$AE$14*P212/$AD212*($AE$11+$AD$14)</f>
        <v>-1.2842448730628209</v>
      </c>
      <c r="AF212">
        <f ca="1">$AE$14*Q212/$AD212*($AE$11+$AD$14)</f>
        <v>1.0496875358004383</v>
      </c>
    </row>
    <row r="213" spans="5:32" ht="2.25" customHeight="1"/>
    <row r="214" spans="5:32" ht="2.25" customHeight="1">
      <c r="F214" t="s">
        <v>20</v>
      </c>
      <c r="G214">
        <f>G199</f>
        <v>2</v>
      </c>
      <c r="H214">
        <f>H199+1</f>
        <v>4</v>
      </c>
      <c r="I214">
        <f>I199</f>
        <v>1</v>
      </c>
      <c r="J214">
        <f t="shared" ref="J214:L215" si="132">LN(G214)</f>
        <v>0.69314718055994529</v>
      </c>
      <c r="K214">
        <f t="shared" si="132"/>
        <v>1.3862943611198906</v>
      </c>
      <c r="L214">
        <f t="shared" si="132"/>
        <v>0</v>
      </c>
      <c r="M214">
        <f t="shared" ref="M214:O215" ca="1" si="133">(G214+(J214-G214)*$K$14)*$N$14</f>
        <v>0.4</v>
      </c>
      <c r="N214">
        <f t="shared" ca="1" si="133"/>
        <v>0.8</v>
      </c>
      <c r="O214">
        <f t="shared" ca="1" si="133"/>
        <v>0.2</v>
      </c>
      <c r="P214">
        <f t="array" aca="1" ref="P214:R214" ca="1">MMULT(M214:O214,$P$12:$R$14)</f>
        <v>-0.16437664251928585</v>
      </c>
      <c r="Q214">
        <f ca="1"/>
        <v>0.8</v>
      </c>
      <c r="R214">
        <f ca="1"/>
        <v>0.4159090277862299</v>
      </c>
      <c r="S214">
        <f ca="1">R214+$S$14</f>
        <v>5.4159090277862303</v>
      </c>
      <c r="T214">
        <f ca="1">$T$14*P214/$S214</f>
        <v>-1.8210421372584464E-2</v>
      </c>
      <c r="U214">
        <f ca="1">$T$14*Q214/$S214</f>
        <v>8.8627781142070164E-2</v>
      </c>
      <c r="Y214">
        <f ca="1">P214</f>
        <v>-0.16437664251928585</v>
      </c>
      <c r="Z214">
        <f ca="1">Q214</f>
        <v>0.8</v>
      </c>
      <c r="AD214">
        <f ca="1">R214+$AD$14</f>
        <v>2.4159090277862298</v>
      </c>
      <c r="AE214">
        <f ca="1">$AE$14*P214/$AD214*($AE$11+$AD$14)</f>
        <v>-0.20411775521602621</v>
      </c>
      <c r="AF214">
        <f ca="1">$AE$14*Q214/$AD214*($AE$11+$AD$14)</f>
        <v>0.99341488954954249</v>
      </c>
    </row>
    <row r="215" spans="5:32" ht="2.25" customHeight="1">
      <c r="G215">
        <f>G200</f>
        <v>2</v>
      </c>
      <c r="H215">
        <f>H200+1</f>
        <v>4</v>
      </c>
      <c r="I215">
        <f>I200</f>
        <v>5</v>
      </c>
      <c r="J215">
        <f t="shared" si="132"/>
        <v>0.69314718055994529</v>
      </c>
      <c r="K215">
        <f t="shared" si="132"/>
        <v>1.3862943611198906</v>
      </c>
      <c r="L215">
        <f t="shared" si="132"/>
        <v>1.6094379124341003</v>
      </c>
      <c r="M215">
        <f t="shared" ca="1" si="133"/>
        <v>0.4</v>
      </c>
      <c r="N215">
        <f t="shared" ca="1" si="133"/>
        <v>0.8</v>
      </c>
      <c r="O215">
        <f t="shared" ca="1" si="133"/>
        <v>1</v>
      </c>
      <c r="P215">
        <f t="array" aca="1" ref="P215:R215" ca="1">MMULT(M215:O215,$P$12:$R$14)</f>
        <v>-0.96133240099268225</v>
      </c>
      <c r="Q215">
        <f ca="1"/>
        <v>0.8</v>
      </c>
      <c r="R215">
        <f ca="1"/>
        <v>0.48563362198435639</v>
      </c>
      <c r="S215">
        <f ca="1">R215+$S$14</f>
        <v>5.4856336219843564</v>
      </c>
      <c r="T215">
        <f ca="1">$T$14*P215/$S215</f>
        <v>-0.10514727747839631</v>
      </c>
      <c r="U215">
        <f ca="1">$T$14*Q215/$S215</f>
        <v>8.7501286647424015E-2</v>
      </c>
      <c r="Y215">
        <f ca="1">P215</f>
        <v>-0.96133240099268225</v>
      </c>
      <c r="Z215">
        <f ca="1">Q215</f>
        <v>0.8</v>
      </c>
      <c r="AD215">
        <f ca="1">R215+$AD$14</f>
        <v>2.4856336219843564</v>
      </c>
      <c r="AE215">
        <f ca="1">$AE$14*P215/$AD215*($AE$11+$AD$14)</f>
        <v>-1.1602664115380226</v>
      </c>
      <c r="AF215">
        <f ca="1">$AE$14*Q215/$AD215*($AE$11+$AD$14)</f>
        <v>0.9655485743244846</v>
      </c>
    </row>
    <row r="216" spans="5:32" ht="2.25" customHeight="1"/>
    <row r="217" spans="5:32" ht="2.25" customHeight="1">
      <c r="G217">
        <f>G202</f>
        <v>3</v>
      </c>
      <c r="H217">
        <f>H202+1</f>
        <v>4</v>
      </c>
      <c r="I217">
        <f>I202</f>
        <v>1</v>
      </c>
      <c r="J217">
        <f t="shared" ref="J217:L218" si="134">LN(G217)</f>
        <v>1.0986122886681098</v>
      </c>
      <c r="K217">
        <f t="shared" si="134"/>
        <v>1.3862943611198906</v>
      </c>
      <c r="L217">
        <f t="shared" si="134"/>
        <v>0</v>
      </c>
      <c r="M217">
        <f t="shared" ref="M217:O218" ca="1" si="135">(G217+(J217-G217)*$K$14)*$N$14</f>
        <v>0.60000000000000009</v>
      </c>
      <c r="N217">
        <f t="shared" ca="1" si="135"/>
        <v>0.8</v>
      </c>
      <c r="O217">
        <f t="shared" ca="1" si="135"/>
        <v>0.2</v>
      </c>
      <c r="P217">
        <f t="array" aca="1" ref="P217:R217" ca="1">MMULT(M217:O217,$P$12:$R$14)</f>
        <v>-0.14694549396975423</v>
      </c>
      <c r="Q217">
        <f ca="1"/>
        <v>0.8</v>
      </c>
      <c r="R217">
        <f ca="1"/>
        <v>0.61514796740457911</v>
      </c>
      <c r="S217">
        <f ca="1">R217+$S$14</f>
        <v>5.615147967404579</v>
      </c>
      <c r="T217">
        <f ca="1">$T$14*P217/$S217</f>
        <v>-1.5701687095986721E-2</v>
      </c>
      <c r="U217">
        <f ca="1">$T$14*Q217/$S217</f>
        <v>8.5483054549293475E-2</v>
      </c>
      <c r="Y217">
        <f ca="1">P217</f>
        <v>-0.14694549396975423</v>
      </c>
      <c r="Z217">
        <f ca="1">Q217</f>
        <v>0.8</v>
      </c>
      <c r="AD217">
        <f ca="1">R217+$AD$14</f>
        <v>2.615147967404579</v>
      </c>
      <c r="AE217">
        <f ca="1">$AE$14*P217/$AD217*($AE$11+$AD$14)</f>
        <v>-0.16857037819805423</v>
      </c>
      <c r="AF217">
        <f ca="1">$AE$14*Q217/$AD217*($AE$11+$AD$14)</f>
        <v>0.91773009784295168</v>
      </c>
    </row>
    <row r="218" spans="5:32" ht="2.25" customHeight="1">
      <c r="G218">
        <f>G203</f>
        <v>3</v>
      </c>
      <c r="H218">
        <f>H203+1</f>
        <v>4</v>
      </c>
      <c r="I218">
        <f>I203</f>
        <v>5</v>
      </c>
      <c r="J218">
        <f t="shared" si="134"/>
        <v>1.0986122886681098</v>
      </c>
      <c r="K218">
        <f t="shared" si="134"/>
        <v>1.3862943611198906</v>
      </c>
      <c r="L218">
        <f t="shared" si="134"/>
        <v>1.6094379124341003</v>
      </c>
      <c r="M218">
        <f t="shared" ca="1" si="135"/>
        <v>0.60000000000000009</v>
      </c>
      <c r="N218">
        <f t="shared" ca="1" si="135"/>
        <v>0.8</v>
      </c>
      <c r="O218">
        <f t="shared" ca="1" si="135"/>
        <v>1</v>
      </c>
      <c r="P218">
        <f t="array" aca="1" ref="P218:R218" ca="1">MMULT(M218:O218,$P$12:$R$14)</f>
        <v>-0.94390125244315071</v>
      </c>
      <c r="Q218">
        <f ca="1"/>
        <v>0.8</v>
      </c>
      <c r="R218">
        <f ca="1"/>
        <v>0.6848725616027056</v>
      </c>
      <c r="S218">
        <f ca="1">R218+$S$14</f>
        <v>5.684872561602706</v>
      </c>
      <c r="T218">
        <f ca="1">$T$14*P218/$S218</f>
        <v>-9.9622418150781711E-2</v>
      </c>
      <c r="U218">
        <f ca="1">$T$14*Q218/$S218</f>
        <v>8.4434610415378614E-2</v>
      </c>
      <c r="Y218">
        <f ca="1">P218</f>
        <v>-0.94390125244315071</v>
      </c>
      <c r="Z218">
        <f ca="1">Q218</f>
        <v>0.8</v>
      </c>
      <c r="AD218">
        <f ca="1">R218+$AD$14</f>
        <v>2.6848725616027056</v>
      </c>
      <c r="AE218">
        <f ca="1">$AE$14*P218/$AD218*($AE$11+$AD$14)</f>
        <v>-1.0546883296535674</v>
      </c>
      <c r="AF218">
        <f ca="1">$AE$14*Q218/$AD218*($AE$11+$AD$14)</f>
        <v>0.89389717572566874</v>
      </c>
    </row>
    <row r="219" spans="5:32" ht="2.25" customHeight="1"/>
    <row r="220" spans="5:32" ht="2.25" customHeight="1">
      <c r="G220">
        <f>G205</f>
        <v>4</v>
      </c>
      <c r="H220">
        <f>H205+1</f>
        <v>4</v>
      </c>
      <c r="I220">
        <f>I205</f>
        <v>1</v>
      </c>
      <c r="J220">
        <f t="shared" ref="J220:L221" si="136">LN(G220)</f>
        <v>1.3862943611198906</v>
      </c>
      <c r="K220">
        <f t="shared" si="136"/>
        <v>1.3862943611198906</v>
      </c>
      <c r="L220">
        <f t="shared" si="136"/>
        <v>0</v>
      </c>
      <c r="M220">
        <f t="shared" ref="M220:O221" ca="1" si="137">(G220+(J220-G220)*$K$14)*$N$14</f>
        <v>0.8</v>
      </c>
      <c r="N220">
        <f t="shared" ca="1" si="137"/>
        <v>0.8</v>
      </c>
      <c r="O220">
        <f t="shared" ca="1" si="137"/>
        <v>0.2</v>
      </c>
      <c r="P220">
        <f t="array" aca="1" ref="P220:R220" ca="1">MMULT(M220:O220,$P$12:$R$14)</f>
        <v>-0.12951434542022261</v>
      </c>
      <c r="Q220">
        <f ca="1"/>
        <v>0.8</v>
      </c>
      <c r="R220">
        <f ca="1"/>
        <v>0.81438690702292815</v>
      </c>
      <c r="S220">
        <f ca="1">R220+$S$14</f>
        <v>5.8143869070229286</v>
      </c>
      <c r="T220">
        <f ca="1">$T$14*P220/$S220</f>
        <v>-1.3364884121879288E-2</v>
      </c>
      <c r="U220">
        <f ca="1">$T$14*Q220/$S220</f>
        <v>8.2553845775249365E-2</v>
      </c>
      <c r="Y220">
        <f ca="1">P220</f>
        <v>-0.12951434542022261</v>
      </c>
      <c r="Z220">
        <f ca="1">Q220</f>
        <v>0.8</v>
      </c>
      <c r="AD220">
        <f ca="1">R220+$AD$14</f>
        <v>2.8143869070229282</v>
      </c>
      <c r="AE220">
        <f ca="1">$AE$14*P220/$AD220*($AE$11+$AD$14)</f>
        <v>-0.13805601329764233</v>
      </c>
      <c r="AF220">
        <f ca="1">$AE$14*Q220/$AD220*($AE$11+$AD$14)</f>
        <v>0.85276121559943285</v>
      </c>
    </row>
    <row r="221" spans="5:32" ht="2.25" customHeight="1">
      <c r="G221">
        <f>G206</f>
        <v>4</v>
      </c>
      <c r="H221">
        <f>H206+1</f>
        <v>4</v>
      </c>
      <c r="I221">
        <f>I206</f>
        <v>5</v>
      </c>
      <c r="J221">
        <f t="shared" si="136"/>
        <v>1.3862943611198906</v>
      </c>
      <c r="K221">
        <f t="shared" si="136"/>
        <v>1.3862943611198906</v>
      </c>
      <c r="L221">
        <f t="shared" si="136"/>
        <v>1.6094379124341003</v>
      </c>
      <c r="M221">
        <f t="shared" ca="1" si="137"/>
        <v>0.8</v>
      </c>
      <c r="N221">
        <f t="shared" ca="1" si="137"/>
        <v>0.8</v>
      </c>
      <c r="O221">
        <f t="shared" ca="1" si="137"/>
        <v>1</v>
      </c>
      <c r="P221">
        <f t="array" aca="1" ref="P221:R221" ca="1">MMULT(M221:O221,$P$12:$R$14)</f>
        <v>-0.92647010389361906</v>
      </c>
      <c r="Q221">
        <f ca="1"/>
        <v>0.8</v>
      </c>
      <c r="R221">
        <f ca="1"/>
        <v>0.88411150122105464</v>
      </c>
      <c r="S221">
        <f ca="1">R221+$S$14</f>
        <v>5.8841115012210548</v>
      </c>
      <c r="T221">
        <f ca="1">$T$14*P221/$S221</f>
        <v>-9.4471707788136974E-2</v>
      </c>
      <c r="U221">
        <f ca="1">$T$14*Q221/$S221</f>
        <v>8.1575612545817952E-2</v>
      </c>
      <c r="Y221">
        <f ca="1">P221</f>
        <v>-0.92647010389361906</v>
      </c>
      <c r="Z221">
        <f ca="1">Q221</f>
        <v>0.8</v>
      </c>
      <c r="AD221">
        <f ca="1">R221+$AD$14</f>
        <v>2.8841115012210548</v>
      </c>
      <c r="AE221">
        <f ca="1">$AE$14*P221/$AD221*($AE$11+$AD$14)</f>
        <v>-0.96369724627641129</v>
      </c>
      <c r="AF221">
        <f ca="1">$AE$14*Q221/$AD221*($AE$11+$AD$14)</f>
        <v>0.83214535879902873</v>
      </c>
    </row>
    <row r="222" spans="5:32" ht="2.25" customHeight="1"/>
    <row r="223" spans="5:32" ht="2.25" customHeight="1">
      <c r="G223">
        <f>G208</f>
        <v>5</v>
      </c>
      <c r="H223">
        <f>H208+1</f>
        <v>4</v>
      </c>
      <c r="I223">
        <f>I208</f>
        <v>1</v>
      </c>
      <c r="J223">
        <f t="shared" ref="J223:L224" si="138">LN(G223)</f>
        <v>1.6094379124341003</v>
      </c>
      <c r="K223">
        <f t="shared" si="138"/>
        <v>1.3862943611198906</v>
      </c>
      <c r="L223">
        <f t="shared" si="138"/>
        <v>0</v>
      </c>
      <c r="M223">
        <f t="shared" ref="M223:O224" ca="1" si="139">(G223+(J223-G223)*$K$14)*$N$14</f>
        <v>1</v>
      </c>
      <c r="N223">
        <f t="shared" ca="1" si="139"/>
        <v>0.8</v>
      </c>
      <c r="O223">
        <f t="shared" ca="1" si="139"/>
        <v>0.2</v>
      </c>
      <c r="P223">
        <f t="array" aca="1" ref="P223:R223" ca="1">MMULT(M223:O223,$P$12:$R$14)</f>
        <v>-0.11208319687069099</v>
      </c>
      <c r="Q223">
        <f ca="1"/>
        <v>0.8</v>
      </c>
      <c r="R223">
        <f ca="1"/>
        <v>1.0136258466412771</v>
      </c>
      <c r="S223">
        <f ca="1">R223+$S$14</f>
        <v>6.0136258466412773</v>
      </c>
      <c r="T223">
        <f ca="1">$T$14*P223/$S223</f>
        <v>-1.1182923553512216E-2</v>
      </c>
      <c r="U223">
        <f ca="1">$T$14*Q223/$S223</f>
        <v>7.9818733695926389E-2</v>
      </c>
      <c r="Y223">
        <f ca="1">P223</f>
        <v>-0.11208319687069099</v>
      </c>
      <c r="Z223">
        <f ca="1">Q223</f>
        <v>0.8</v>
      </c>
      <c r="AD223">
        <f ca="1">R223+$AD$14</f>
        <v>3.0136258466412773</v>
      </c>
      <c r="AE223">
        <f ca="1">$AE$14*P223/$AD223*($AE$11+$AD$14)</f>
        <v>-0.11157642246360053</v>
      </c>
      <c r="AF223">
        <f ca="1">$AE$14*Q223/$AD223*($AE$11+$AD$14)</f>
        <v>0.79638286971650085</v>
      </c>
    </row>
    <row r="224" spans="5:32" ht="2.25" customHeight="1">
      <c r="G224">
        <f>G209</f>
        <v>5</v>
      </c>
      <c r="H224">
        <f>H209+1</f>
        <v>4</v>
      </c>
      <c r="I224">
        <f>I209</f>
        <v>5</v>
      </c>
      <c r="J224">
        <f t="shared" si="138"/>
        <v>1.6094379124341003</v>
      </c>
      <c r="K224">
        <f t="shared" si="138"/>
        <v>1.3862943611198906</v>
      </c>
      <c r="L224">
        <f t="shared" si="138"/>
        <v>1.6094379124341003</v>
      </c>
      <c r="M224">
        <f t="shared" ca="1" si="139"/>
        <v>1</v>
      </c>
      <c r="N224">
        <f t="shared" ca="1" si="139"/>
        <v>0.8</v>
      </c>
      <c r="O224">
        <f t="shared" ca="1" si="139"/>
        <v>1</v>
      </c>
      <c r="P224">
        <f t="array" aca="1" ref="P224:R224" ca="1">MMULT(M224:O224,$P$12:$R$14)</f>
        <v>-0.90903895534408741</v>
      </c>
      <c r="Q224">
        <f ca="1"/>
        <v>0.8</v>
      </c>
      <c r="R224">
        <f ca="1"/>
        <v>1.0833504408394037</v>
      </c>
      <c r="S224">
        <f ca="1">R224+$S$14</f>
        <v>6.0833504408394035</v>
      </c>
      <c r="T224">
        <f ca="1">$T$14*P224/$S224</f>
        <v>-8.9658384554810039E-2</v>
      </c>
      <c r="U224">
        <f ca="1">$T$14*Q224/$S224</f>
        <v>7.8903887696097907E-2</v>
      </c>
      <c r="Y224">
        <f ca="1">P224</f>
        <v>-0.90903895534408741</v>
      </c>
      <c r="Z224">
        <f ca="1">Q224</f>
        <v>0.8</v>
      </c>
      <c r="AD224">
        <f ca="1">R224+$AD$14</f>
        <v>3.0833504408394035</v>
      </c>
      <c r="AE224">
        <f ca="1">$AE$14*P224/$AD224*($AE$11+$AD$14)</f>
        <v>-0.88446542757878632</v>
      </c>
      <c r="AF224">
        <f ca="1">$AE$14*Q224/$AD224*($AE$11+$AD$14)</f>
        <v>0.77837405966304307</v>
      </c>
    </row>
    <row r="225" spans="5:32" ht="2.25" customHeight="1"/>
    <row r="226" spans="5:32" ht="2.25" customHeight="1">
      <c r="E226" t="s">
        <v>10</v>
      </c>
      <c r="F226" t="s">
        <v>19</v>
      </c>
      <c r="G226">
        <f>G211</f>
        <v>1</v>
      </c>
      <c r="H226">
        <f>H211+1</f>
        <v>5</v>
      </c>
      <c r="I226">
        <f>I211</f>
        <v>1</v>
      </c>
      <c r="J226">
        <f t="shared" ref="J226:L227" si="140">LN(G226)</f>
        <v>0</v>
      </c>
      <c r="K226">
        <f t="shared" si="140"/>
        <v>1.6094379124341003</v>
      </c>
      <c r="L226">
        <f t="shared" si="140"/>
        <v>0</v>
      </c>
      <c r="M226">
        <f t="shared" ref="M226:O227" ca="1" si="141">(G226+(J226-G226)*$K$14)*$N$14</f>
        <v>0.2</v>
      </c>
      <c r="N226">
        <f t="shared" ca="1" si="141"/>
        <v>1</v>
      </c>
      <c r="O226">
        <f t="shared" ca="1" si="141"/>
        <v>0.2</v>
      </c>
      <c r="P226">
        <f t="array" aca="1" ref="P226:R226" ca="1">MMULT(M226:O226,$P$12:$R$14)</f>
        <v>-0.1818077910688175</v>
      </c>
      <c r="Q226">
        <f ca="1"/>
        <v>1</v>
      </c>
      <c r="R226">
        <f ca="1"/>
        <v>0.21667008816788075</v>
      </c>
      <c r="S226">
        <f ca="1">R226+$S$14</f>
        <v>5.2166700881678807</v>
      </c>
      <c r="T226">
        <f ca="1">$T$14*P226/$S226</f>
        <v>-2.091078653578447E-2</v>
      </c>
      <c r="U226">
        <f ca="1">$T$14*Q226/$S226</f>
        <v>0.11501589900440164</v>
      </c>
      <c r="Y226">
        <f ca="1">P226</f>
        <v>-0.1818077910688175</v>
      </c>
      <c r="Z226">
        <f ca="1">Q226</f>
        <v>1</v>
      </c>
      <c r="AD226">
        <f ca="1">R226+$AD$14</f>
        <v>2.2166700881678807</v>
      </c>
      <c r="AE226">
        <f ca="1">$AE$14*P226/$AD226*($AE$11+$AD$14)</f>
        <v>-0.24605527729083726</v>
      </c>
      <c r="AF226">
        <f ca="1">$AE$14*Q226/$AD226*($AE$11+$AD$14)</f>
        <v>1.3533813696559402</v>
      </c>
    </row>
    <row r="227" spans="5:32" ht="2.25" customHeight="1">
      <c r="G227">
        <f>G212</f>
        <v>1</v>
      </c>
      <c r="H227">
        <f>H212+1</f>
        <v>5</v>
      </c>
      <c r="I227">
        <f>I212</f>
        <v>5</v>
      </c>
      <c r="J227">
        <f t="shared" si="140"/>
        <v>0</v>
      </c>
      <c r="K227">
        <f t="shared" si="140"/>
        <v>1.6094379124341003</v>
      </c>
      <c r="L227">
        <f t="shared" si="140"/>
        <v>1.6094379124341003</v>
      </c>
      <c r="M227">
        <f t="shared" ca="1" si="141"/>
        <v>0.2</v>
      </c>
      <c r="N227">
        <f t="shared" ca="1" si="141"/>
        <v>1</v>
      </c>
      <c r="O227">
        <f t="shared" ca="1" si="141"/>
        <v>1</v>
      </c>
      <c r="P227">
        <f t="array" aca="1" ref="P227:R227" ca="1">MMULT(M227:O227,$P$12:$R$14)</f>
        <v>-0.9787635495422139</v>
      </c>
      <c r="Q227">
        <f ca="1"/>
        <v>1</v>
      </c>
      <c r="R227">
        <f ca="1"/>
        <v>0.28639468236600729</v>
      </c>
      <c r="S227">
        <f ca="1">R227+$S$14</f>
        <v>5.2863946823660068</v>
      </c>
      <c r="T227">
        <f ca="1">$T$14*P227/$S227</f>
        <v>-0.11108858967421856</v>
      </c>
      <c r="U227">
        <f ca="1">$T$14*Q227/$S227</f>
        <v>0.1134989035157437</v>
      </c>
      <c r="Y227">
        <f ca="1">P227</f>
        <v>-0.9787635495422139</v>
      </c>
      <c r="Z227">
        <f ca="1">Q227</f>
        <v>1</v>
      </c>
      <c r="AD227">
        <f ca="1">R227+$AD$14</f>
        <v>2.2863946823660073</v>
      </c>
      <c r="AE227">
        <f ca="1">$AE$14*P227/$AD227*($AE$11+$AD$14)</f>
        <v>-1.2842448730628209</v>
      </c>
      <c r="AF227">
        <f ca="1">$AE$14*Q227/$AD227*($AE$11+$AD$14)</f>
        <v>1.3121094197505478</v>
      </c>
    </row>
    <row r="228" spans="5:32" ht="2.25" customHeight="1"/>
    <row r="229" spans="5:32" ht="2.25" customHeight="1">
      <c r="F229" t="s">
        <v>20</v>
      </c>
      <c r="G229">
        <f>G214</f>
        <v>2</v>
      </c>
      <c r="H229">
        <f>H214+1</f>
        <v>5</v>
      </c>
      <c r="I229">
        <f>I214</f>
        <v>1</v>
      </c>
      <c r="J229">
        <f t="shared" ref="J229:L230" si="142">LN(G229)</f>
        <v>0.69314718055994529</v>
      </c>
      <c r="K229">
        <f t="shared" si="142"/>
        <v>1.6094379124341003</v>
      </c>
      <c r="L229">
        <f t="shared" si="142"/>
        <v>0</v>
      </c>
      <c r="M229">
        <f t="shared" ref="M229:O230" ca="1" si="143">(G229+(J229-G229)*$K$14)*$N$14</f>
        <v>0.4</v>
      </c>
      <c r="N229">
        <f t="shared" ca="1" si="143"/>
        <v>1</v>
      </c>
      <c r="O229">
        <f t="shared" ca="1" si="143"/>
        <v>0.2</v>
      </c>
      <c r="P229">
        <f t="array" aca="1" ref="P229:R229" ca="1">MMULT(M229:O229,$P$12:$R$14)</f>
        <v>-0.16437664251928585</v>
      </c>
      <c r="Q229">
        <f ca="1"/>
        <v>1</v>
      </c>
      <c r="R229">
        <f ca="1"/>
        <v>0.4159090277862299</v>
      </c>
      <c r="S229">
        <f ca="1">R229+$S$14</f>
        <v>5.4159090277862303</v>
      </c>
      <c r="T229">
        <f ca="1">$T$14*P229/$S229</f>
        <v>-1.8210421372584464E-2</v>
      </c>
      <c r="U229">
        <f ca="1">$T$14*Q229/$S229</f>
        <v>0.1107847264275877</v>
      </c>
      <c r="Y229">
        <f ca="1">P229</f>
        <v>-0.16437664251928585</v>
      </c>
      <c r="Z229">
        <f ca="1">Q229</f>
        <v>1</v>
      </c>
      <c r="AD229">
        <f ca="1">R229+$AD$14</f>
        <v>2.4159090277862298</v>
      </c>
      <c r="AE229">
        <f ca="1">$AE$14*P229/$AD229*($AE$11+$AD$14)</f>
        <v>-0.20411775521602621</v>
      </c>
      <c r="AF229">
        <f ca="1">$AE$14*Q229/$AD229*($AE$11+$AD$14)</f>
        <v>1.2417686119369282</v>
      </c>
    </row>
    <row r="230" spans="5:32" ht="2.25" customHeight="1">
      <c r="G230">
        <f>G215</f>
        <v>2</v>
      </c>
      <c r="H230">
        <f>H215+1</f>
        <v>5</v>
      </c>
      <c r="I230">
        <f>I215</f>
        <v>5</v>
      </c>
      <c r="J230">
        <f t="shared" si="142"/>
        <v>0.69314718055994529</v>
      </c>
      <c r="K230">
        <f t="shared" si="142"/>
        <v>1.6094379124341003</v>
      </c>
      <c r="L230">
        <f t="shared" si="142"/>
        <v>1.6094379124341003</v>
      </c>
      <c r="M230">
        <f t="shared" ca="1" si="143"/>
        <v>0.4</v>
      </c>
      <c r="N230">
        <f t="shared" ca="1" si="143"/>
        <v>1</v>
      </c>
      <c r="O230">
        <f t="shared" ca="1" si="143"/>
        <v>1</v>
      </c>
      <c r="P230">
        <f t="array" aca="1" ref="P230:R230" ca="1">MMULT(M230:O230,$P$12:$R$14)</f>
        <v>-0.96133240099268225</v>
      </c>
      <c r="Q230">
        <f ca="1"/>
        <v>1</v>
      </c>
      <c r="R230">
        <f ca="1"/>
        <v>0.48563362198435639</v>
      </c>
      <c r="S230">
        <f ca="1">R230+$S$14</f>
        <v>5.4856336219843564</v>
      </c>
      <c r="T230">
        <f ca="1">$T$14*P230/$S230</f>
        <v>-0.10514727747839631</v>
      </c>
      <c r="U230">
        <f ca="1">$T$14*Q230/$S230</f>
        <v>0.10937660830928002</v>
      </c>
      <c r="Y230">
        <f ca="1">P230</f>
        <v>-0.96133240099268225</v>
      </c>
      <c r="Z230">
        <f ca="1">Q230</f>
        <v>1</v>
      </c>
      <c r="AD230">
        <f ca="1">R230+$AD$14</f>
        <v>2.4856336219843564</v>
      </c>
      <c r="AE230">
        <f ca="1">$AE$14*P230/$AD230*($AE$11+$AD$14)</f>
        <v>-1.1602664115380226</v>
      </c>
      <c r="AF230">
        <f ca="1">$AE$14*Q230/$AD230*($AE$11+$AD$14)</f>
        <v>1.2069357179056057</v>
      </c>
    </row>
    <row r="231" spans="5:32" ht="2.25" customHeight="1"/>
    <row r="232" spans="5:32" ht="2.25" customHeight="1">
      <c r="G232">
        <f>G217</f>
        <v>3</v>
      </c>
      <c r="H232">
        <f>H217+1</f>
        <v>5</v>
      </c>
      <c r="I232">
        <f>I217</f>
        <v>1</v>
      </c>
      <c r="J232">
        <f t="shared" ref="J232:L233" si="144">LN(G232)</f>
        <v>1.0986122886681098</v>
      </c>
      <c r="K232">
        <f t="shared" si="144"/>
        <v>1.6094379124341003</v>
      </c>
      <c r="L232">
        <f t="shared" si="144"/>
        <v>0</v>
      </c>
      <c r="M232">
        <f t="shared" ref="M232:O233" ca="1" si="145">(G232+(J232-G232)*$K$14)*$N$14</f>
        <v>0.60000000000000009</v>
      </c>
      <c r="N232">
        <f t="shared" ca="1" si="145"/>
        <v>1</v>
      </c>
      <c r="O232">
        <f t="shared" ca="1" si="145"/>
        <v>0.2</v>
      </c>
      <c r="P232">
        <f t="array" aca="1" ref="P232:R232" ca="1">MMULT(M232:O232,$P$12:$R$14)</f>
        <v>-0.14694549396975423</v>
      </c>
      <c r="Q232">
        <f ca="1"/>
        <v>1</v>
      </c>
      <c r="R232">
        <f ca="1"/>
        <v>0.61514796740457911</v>
      </c>
      <c r="S232">
        <f ca="1">R232+$S$14</f>
        <v>5.615147967404579</v>
      </c>
      <c r="T232">
        <f ca="1">$T$14*P232/$S232</f>
        <v>-1.5701687095986721E-2</v>
      </c>
      <c r="U232">
        <f ca="1">$T$14*Q232/$S232</f>
        <v>0.10685381818661684</v>
      </c>
      <c r="Y232">
        <f ca="1">P232</f>
        <v>-0.14694549396975423</v>
      </c>
      <c r="Z232">
        <f ca="1">Q232</f>
        <v>1</v>
      </c>
      <c r="AD232">
        <f ca="1">R232+$AD$14</f>
        <v>2.615147967404579</v>
      </c>
      <c r="AE232">
        <f ca="1">$AE$14*P232/$AD232*($AE$11+$AD$14)</f>
        <v>-0.16857037819805423</v>
      </c>
      <c r="AF232">
        <f ca="1">$AE$14*Q232/$AD232*($AE$11+$AD$14)</f>
        <v>1.1471626223036893</v>
      </c>
    </row>
    <row r="233" spans="5:32" ht="2.25" customHeight="1">
      <c r="G233">
        <f>G218</f>
        <v>3</v>
      </c>
      <c r="H233">
        <f>H218+1</f>
        <v>5</v>
      </c>
      <c r="I233">
        <f>I218</f>
        <v>5</v>
      </c>
      <c r="J233">
        <f t="shared" si="144"/>
        <v>1.0986122886681098</v>
      </c>
      <c r="K233">
        <f t="shared" si="144"/>
        <v>1.6094379124341003</v>
      </c>
      <c r="L233">
        <f t="shared" si="144"/>
        <v>1.6094379124341003</v>
      </c>
      <c r="M233">
        <f t="shared" ca="1" si="145"/>
        <v>0.60000000000000009</v>
      </c>
      <c r="N233">
        <f t="shared" ca="1" si="145"/>
        <v>1</v>
      </c>
      <c r="O233">
        <f t="shared" ca="1" si="145"/>
        <v>1</v>
      </c>
      <c r="P233">
        <f t="array" aca="1" ref="P233:R233" ca="1">MMULT(M233:O233,$P$12:$R$14)</f>
        <v>-0.94390125244315071</v>
      </c>
      <c r="Q233">
        <f ca="1"/>
        <v>1</v>
      </c>
      <c r="R233">
        <f ca="1"/>
        <v>0.6848725616027056</v>
      </c>
      <c r="S233">
        <f ca="1">R233+$S$14</f>
        <v>5.684872561602706</v>
      </c>
      <c r="T233">
        <f ca="1">$T$14*P233/$S233</f>
        <v>-9.9622418150781711E-2</v>
      </c>
      <c r="U233">
        <f ca="1">$T$14*Q233/$S233</f>
        <v>0.10554326301922327</v>
      </c>
      <c r="Y233">
        <f ca="1">P233</f>
        <v>-0.94390125244315071</v>
      </c>
      <c r="Z233">
        <f ca="1">Q233</f>
        <v>1</v>
      </c>
      <c r="AD233">
        <f ca="1">R233+$AD$14</f>
        <v>2.6848725616027056</v>
      </c>
      <c r="AE233">
        <f ca="1">$AE$14*P233/$AD233*($AE$11+$AD$14)</f>
        <v>-1.0546883296535674</v>
      </c>
      <c r="AF233">
        <f ca="1">$AE$14*Q233/$AD233*($AE$11+$AD$14)</f>
        <v>1.1173714696570858</v>
      </c>
    </row>
    <row r="234" spans="5:32" ht="2.25" customHeight="1"/>
    <row r="235" spans="5:32" ht="2.25" customHeight="1">
      <c r="G235">
        <f>G220</f>
        <v>4</v>
      </c>
      <c r="H235">
        <f>H220+1</f>
        <v>5</v>
      </c>
      <c r="I235">
        <f>I220</f>
        <v>1</v>
      </c>
      <c r="J235">
        <f t="shared" ref="J235:L236" si="146">LN(G235)</f>
        <v>1.3862943611198906</v>
      </c>
      <c r="K235">
        <f t="shared" si="146"/>
        <v>1.6094379124341003</v>
      </c>
      <c r="L235">
        <f t="shared" si="146"/>
        <v>0</v>
      </c>
      <c r="M235">
        <f t="shared" ref="M235:O236" ca="1" si="147">(G235+(J235-G235)*$K$14)*$N$14</f>
        <v>0.8</v>
      </c>
      <c r="N235">
        <f t="shared" ca="1" si="147"/>
        <v>1</v>
      </c>
      <c r="O235">
        <f t="shared" ca="1" si="147"/>
        <v>0.2</v>
      </c>
      <c r="P235">
        <f t="array" aca="1" ref="P235:R235" ca="1">MMULT(M235:O235,$P$12:$R$14)</f>
        <v>-0.12951434542022261</v>
      </c>
      <c r="Q235">
        <f ca="1"/>
        <v>1</v>
      </c>
      <c r="R235">
        <f ca="1"/>
        <v>0.81438690702292815</v>
      </c>
      <c r="S235">
        <f ca="1">R235+$S$14</f>
        <v>5.8143869070229286</v>
      </c>
      <c r="T235">
        <f ca="1">$T$14*P235/$S235</f>
        <v>-1.3364884121879288E-2</v>
      </c>
      <c r="U235">
        <f ca="1">$T$14*Q235/$S235</f>
        <v>0.1031923072190617</v>
      </c>
      <c r="Y235">
        <f ca="1">P235</f>
        <v>-0.12951434542022261</v>
      </c>
      <c r="Z235">
        <f ca="1">Q235</f>
        <v>1</v>
      </c>
      <c r="AD235">
        <f ca="1">R235+$AD$14</f>
        <v>2.8143869070229282</v>
      </c>
      <c r="AE235">
        <f ca="1">$AE$14*P235/$AD235*($AE$11+$AD$14)</f>
        <v>-0.13805601329764233</v>
      </c>
      <c r="AF235">
        <f ca="1">$AE$14*Q235/$AD235*($AE$11+$AD$14)</f>
        <v>1.0659515194992908</v>
      </c>
    </row>
    <row r="236" spans="5:32" ht="2.25" customHeight="1">
      <c r="G236">
        <f>G221</f>
        <v>4</v>
      </c>
      <c r="H236">
        <f>H221+1</f>
        <v>5</v>
      </c>
      <c r="I236">
        <f>I221</f>
        <v>5</v>
      </c>
      <c r="J236">
        <f t="shared" si="146"/>
        <v>1.3862943611198906</v>
      </c>
      <c r="K236">
        <f t="shared" si="146"/>
        <v>1.6094379124341003</v>
      </c>
      <c r="L236">
        <f t="shared" si="146"/>
        <v>1.6094379124341003</v>
      </c>
      <c r="M236">
        <f t="shared" ca="1" si="147"/>
        <v>0.8</v>
      </c>
      <c r="N236">
        <f t="shared" ca="1" si="147"/>
        <v>1</v>
      </c>
      <c r="O236">
        <f t="shared" ca="1" si="147"/>
        <v>1</v>
      </c>
      <c r="P236">
        <f t="array" aca="1" ref="P236:R236" ca="1">MMULT(M236:O236,$P$12:$R$14)</f>
        <v>-0.92647010389361906</v>
      </c>
      <c r="Q236">
        <f ca="1"/>
        <v>1</v>
      </c>
      <c r="R236">
        <f ca="1"/>
        <v>0.88411150122105464</v>
      </c>
      <c r="S236">
        <f ca="1">R236+$S$14</f>
        <v>5.8841115012210548</v>
      </c>
      <c r="T236">
        <f ca="1">$T$14*P236/$S236</f>
        <v>-9.4471707788136974E-2</v>
      </c>
      <c r="U236">
        <f ca="1">$T$14*Q236/$S236</f>
        <v>0.10196951568227244</v>
      </c>
      <c r="Y236">
        <f ca="1">P236</f>
        <v>-0.92647010389361906</v>
      </c>
      <c r="Z236">
        <f ca="1">Q236</f>
        <v>1</v>
      </c>
      <c r="AD236">
        <f ca="1">R236+$AD$14</f>
        <v>2.8841115012210548</v>
      </c>
      <c r="AE236">
        <f ca="1">$AE$14*P236/$AD236*($AE$11+$AD$14)</f>
        <v>-0.96369724627641129</v>
      </c>
      <c r="AF236">
        <f ca="1">$AE$14*Q236/$AD236*($AE$11+$AD$14)</f>
        <v>1.0401816984987859</v>
      </c>
    </row>
    <row r="237" spans="5:32" ht="2.25" customHeight="1"/>
    <row r="238" spans="5:32" ht="2.25" customHeight="1">
      <c r="G238">
        <f>G223</f>
        <v>5</v>
      </c>
      <c r="H238">
        <f>H223+1</f>
        <v>5</v>
      </c>
      <c r="I238">
        <f>I223</f>
        <v>1</v>
      </c>
      <c r="J238">
        <f t="shared" ref="J238:L239" si="148">LN(G238)</f>
        <v>1.6094379124341003</v>
      </c>
      <c r="K238">
        <f t="shared" si="148"/>
        <v>1.6094379124341003</v>
      </c>
      <c r="L238">
        <f t="shared" si="148"/>
        <v>0</v>
      </c>
      <c r="M238">
        <f t="shared" ref="M238:O239" ca="1" si="149">(G238+(J238-G238)*$K$14)*$N$14</f>
        <v>1</v>
      </c>
      <c r="N238">
        <f t="shared" ca="1" si="149"/>
        <v>1</v>
      </c>
      <c r="O238">
        <f t="shared" ca="1" si="149"/>
        <v>0.2</v>
      </c>
      <c r="P238">
        <f t="array" aca="1" ref="P238:R238" ca="1">MMULT(M238:O238,$P$12:$R$14)</f>
        <v>-0.11208319687069099</v>
      </c>
      <c r="Q238">
        <f ca="1"/>
        <v>1</v>
      </c>
      <c r="R238">
        <f ca="1"/>
        <v>1.0136258466412771</v>
      </c>
      <c r="S238">
        <f ca="1">R238+$S$14</f>
        <v>6.0136258466412773</v>
      </c>
      <c r="T238">
        <f ca="1">$T$14*P238/$S238</f>
        <v>-1.1182923553512216E-2</v>
      </c>
      <c r="U238">
        <f ca="1">$T$14*Q238/$S238</f>
        <v>9.9773417119907989E-2</v>
      </c>
      <c r="Y238">
        <f ca="1">P238</f>
        <v>-0.11208319687069099</v>
      </c>
      <c r="Z238">
        <f ca="1">Q238</f>
        <v>1</v>
      </c>
      <c r="AD238">
        <f ca="1">R238+$AD$14</f>
        <v>3.0136258466412773</v>
      </c>
      <c r="AE238">
        <f ca="1">$AE$14*P238/$AD238*($AE$11+$AD$14)</f>
        <v>-0.11157642246360053</v>
      </c>
      <c r="AF238">
        <f ca="1">$AE$14*Q238/$AD238*($AE$11+$AD$14)</f>
        <v>0.9954785871456262</v>
      </c>
    </row>
    <row r="239" spans="5:32" ht="2.25" customHeight="1">
      <c r="G239">
        <f>G224</f>
        <v>5</v>
      </c>
      <c r="H239">
        <f>H224+1</f>
        <v>5</v>
      </c>
      <c r="I239">
        <f>I224</f>
        <v>5</v>
      </c>
      <c r="J239">
        <f t="shared" si="148"/>
        <v>1.6094379124341003</v>
      </c>
      <c r="K239">
        <f t="shared" si="148"/>
        <v>1.6094379124341003</v>
      </c>
      <c r="L239">
        <f t="shared" si="148"/>
        <v>1.6094379124341003</v>
      </c>
      <c r="M239">
        <f t="shared" ca="1" si="149"/>
        <v>1</v>
      </c>
      <c r="N239">
        <f t="shared" ca="1" si="149"/>
        <v>1</v>
      </c>
      <c r="O239">
        <f t="shared" ca="1" si="149"/>
        <v>1</v>
      </c>
      <c r="P239">
        <f t="array" aca="1" ref="P239:R239" ca="1">MMULT(M239:O239,$P$12:$R$14)</f>
        <v>-0.90903895534408741</v>
      </c>
      <c r="Q239">
        <f ca="1"/>
        <v>1</v>
      </c>
      <c r="R239">
        <f ca="1"/>
        <v>1.0833504408394037</v>
      </c>
      <c r="S239">
        <f ca="1">R239+$S$14</f>
        <v>6.0833504408394035</v>
      </c>
      <c r="T239">
        <f ca="1">$T$14*P239/$S239</f>
        <v>-8.9658384554810039E-2</v>
      </c>
      <c r="U239">
        <f ca="1">$T$14*Q239/$S239</f>
        <v>9.8629859620122384E-2</v>
      </c>
      <c r="Y239">
        <f ca="1">P239</f>
        <v>-0.90903895534408741</v>
      </c>
      <c r="Z239">
        <f ca="1">Q239</f>
        <v>1</v>
      </c>
      <c r="AD239">
        <f ca="1">R239+$AD$14</f>
        <v>3.0833504408394035</v>
      </c>
      <c r="AE239">
        <f ca="1">$AE$14*P239/$AD239*($AE$11+$AD$14)</f>
        <v>-0.88446542757878632</v>
      </c>
      <c r="AF239">
        <f ca="1">$AE$14*Q239/$AD239*($AE$11+$AD$14)</f>
        <v>0.97296757457880378</v>
      </c>
    </row>
    <row r="240" spans="5:32" ht="2.25" customHeight="1"/>
    <row r="241" spans="4:32" ht="2.25" customHeight="1">
      <c r="D241" t="s">
        <v>24</v>
      </c>
      <c r="E241" t="s">
        <v>25</v>
      </c>
      <c r="F241" t="s">
        <v>11</v>
      </c>
      <c r="G241">
        <v>1</v>
      </c>
      <c r="H241">
        <v>1</v>
      </c>
      <c r="I241">
        <v>1</v>
      </c>
      <c r="J241">
        <f t="shared" ref="J241:L242" si="150">LN(G241)</f>
        <v>0</v>
      </c>
      <c r="K241">
        <f t="shared" si="150"/>
        <v>0</v>
      </c>
      <c r="L241">
        <f t="shared" si="150"/>
        <v>0</v>
      </c>
      <c r="M241">
        <f t="shared" ref="M241:O242" ca="1" si="151">(G241+(J241-G241)*$K$14)*$N$14</f>
        <v>0.2</v>
      </c>
      <c r="N241">
        <f t="shared" ca="1" si="151"/>
        <v>0.2</v>
      </c>
      <c r="O241">
        <f t="shared" ca="1" si="151"/>
        <v>0.2</v>
      </c>
      <c r="P241">
        <f t="array" aca="1" ref="P241:R241" ca="1">MMULT(M241:O241,$P$12:$R$14)</f>
        <v>-0.1818077910688175</v>
      </c>
      <c r="Q241">
        <f ca="1"/>
        <v>0.2</v>
      </c>
      <c r="R241">
        <f ca="1"/>
        <v>0.21667008816788075</v>
      </c>
      <c r="S241">
        <f ca="1">R241+$S$14</f>
        <v>5.2166700881678807</v>
      </c>
      <c r="T241">
        <f ca="1">$T$14*P241/$S241</f>
        <v>-2.091078653578447E-2</v>
      </c>
      <c r="U241">
        <f ca="1">$T$14*Q241/$S241</f>
        <v>2.3003179800880329E-2</v>
      </c>
      <c r="Y241">
        <f ca="1">P241</f>
        <v>-0.1818077910688175</v>
      </c>
      <c r="Z241">
        <f ca="1">Q241</f>
        <v>0.2</v>
      </c>
      <c r="AD241">
        <f ca="1">R241+$AD$14</f>
        <v>2.2166700881678807</v>
      </c>
      <c r="AE241">
        <f ca="1">$AE$14*P241/$AD241*($AE$11+$AD$14)</f>
        <v>-0.24605527729083726</v>
      </c>
      <c r="AF241">
        <f ca="1">$AE$14*Q241/$AD241*($AE$11+$AD$14)</f>
        <v>0.27067627393118804</v>
      </c>
    </row>
    <row r="242" spans="4:32" ht="2.25" customHeight="1">
      <c r="G242">
        <v>5</v>
      </c>
      <c r="H242">
        <v>1</v>
      </c>
      <c r="I242">
        <v>1</v>
      </c>
      <c r="J242">
        <f t="shared" si="150"/>
        <v>1.6094379124341003</v>
      </c>
      <c r="K242">
        <f t="shared" si="150"/>
        <v>0</v>
      </c>
      <c r="L242">
        <f t="shared" si="150"/>
        <v>0</v>
      </c>
      <c r="M242">
        <f t="shared" ca="1" si="151"/>
        <v>1</v>
      </c>
      <c r="N242">
        <f t="shared" ca="1" si="151"/>
        <v>0.2</v>
      </c>
      <c r="O242">
        <f t="shared" ca="1" si="151"/>
        <v>0.2</v>
      </c>
      <c r="P242">
        <f t="array" aca="1" ref="P242:R242" ca="1">MMULT(M242:O242,$P$12:$R$14)</f>
        <v>-0.11208319687069099</v>
      </c>
      <c r="Q242">
        <f ca="1"/>
        <v>0.2</v>
      </c>
      <c r="R242">
        <f ca="1"/>
        <v>1.0136258466412771</v>
      </c>
      <c r="S242">
        <f ca="1">R242+$S$14</f>
        <v>6.0136258466412773</v>
      </c>
      <c r="T242">
        <f ca="1">$T$14*P242/$S242</f>
        <v>-1.1182923553512216E-2</v>
      </c>
      <c r="U242">
        <f ca="1">$T$14*Q242/$S242</f>
        <v>1.9954683423981597E-2</v>
      </c>
      <c r="Y242">
        <f ca="1">P242</f>
        <v>-0.11208319687069099</v>
      </c>
      <c r="Z242">
        <f ca="1">Q242</f>
        <v>0.2</v>
      </c>
      <c r="AD242">
        <f ca="1">R242+$AD$14</f>
        <v>3.0136258466412773</v>
      </c>
      <c r="AE242">
        <f ca="1">$AE$14*P242/$AD242*($AE$11+$AD$14)</f>
        <v>-0.11157642246360053</v>
      </c>
      <c r="AF242">
        <f ca="1">$AE$14*Q242/$AD242*($AE$11+$AD$14)</f>
        <v>0.19909571742912521</v>
      </c>
    </row>
    <row r="243" spans="4:32" ht="2.25" customHeight="1"/>
    <row r="244" spans="4:32" ht="2.25" customHeight="1">
      <c r="F244" t="s">
        <v>12</v>
      </c>
      <c r="G244">
        <f>G241</f>
        <v>1</v>
      </c>
      <c r="H244">
        <f>H241</f>
        <v>1</v>
      </c>
      <c r="I244">
        <f>I241+1</f>
        <v>2</v>
      </c>
      <c r="J244">
        <f t="shared" ref="J244:L245" si="152">LN(G244)</f>
        <v>0</v>
      </c>
      <c r="K244">
        <f t="shared" si="152"/>
        <v>0</v>
      </c>
      <c r="L244">
        <f t="shared" si="152"/>
        <v>0.69314718055994529</v>
      </c>
      <c r="M244">
        <f t="shared" ref="M244:O245" ca="1" si="153">(G244+(J244-G244)*$K$14)*$N$14</f>
        <v>0.2</v>
      </c>
      <c r="N244">
        <f t="shared" ca="1" si="153"/>
        <v>0.2</v>
      </c>
      <c r="O244">
        <f t="shared" ca="1" si="153"/>
        <v>0.4</v>
      </c>
      <c r="P244">
        <f t="array" aca="1" ref="P244:R244" ca="1">MMULT(M244:O244,$P$12:$R$14)</f>
        <v>-0.3810467306871666</v>
      </c>
      <c r="Q244">
        <f ca="1"/>
        <v>0.2</v>
      </c>
      <c r="R244">
        <f ca="1"/>
        <v>0.2341012367174124</v>
      </c>
      <c r="S244">
        <f ca="1">R244+$S$14</f>
        <v>5.2341012367174127</v>
      </c>
      <c r="T244">
        <f ca="1">$T$14*P244/$S244</f>
        <v>-4.3680476947687952E-2</v>
      </c>
      <c r="U244">
        <f ca="1">$T$14*Q244/$S244</f>
        <v>2.2926572218014352E-2</v>
      </c>
      <c r="Y244">
        <f ca="1">P244</f>
        <v>-0.3810467306871666</v>
      </c>
      <c r="Z244">
        <f ca="1">Q244</f>
        <v>0.2</v>
      </c>
      <c r="AD244">
        <f ca="1">R244+$AD$14</f>
        <v>2.2341012367174122</v>
      </c>
      <c r="AE244">
        <f ca="1">$AE$14*P244/$AD244*($AE$11+$AD$14)</f>
        <v>-0.51167788338057918</v>
      </c>
      <c r="AF244">
        <f ca="1">$AE$14*Q244/$AD244*($AE$11+$AD$14)</f>
        <v>0.26856437395898236</v>
      </c>
    </row>
    <row r="245" spans="4:32" ht="2.25" customHeight="1">
      <c r="G245">
        <f>G242</f>
        <v>5</v>
      </c>
      <c r="H245">
        <f>H242</f>
        <v>1</v>
      </c>
      <c r="I245">
        <f>I242+1</f>
        <v>2</v>
      </c>
      <c r="J245">
        <f t="shared" si="152"/>
        <v>1.6094379124341003</v>
      </c>
      <c r="K245">
        <f t="shared" si="152"/>
        <v>0</v>
      </c>
      <c r="L245">
        <f t="shared" si="152"/>
        <v>0.69314718055994529</v>
      </c>
      <c r="M245">
        <f t="shared" ca="1" si="153"/>
        <v>1</v>
      </c>
      <c r="N245">
        <f t="shared" ca="1" si="153"/>
        <v>0.2</v>
      </c>
      <c r="O245">
        <f t="shared" ca="1" si="153"/>
        <v>0.4</v>
      </c>
      <c r="P245">
        <f t="array" aca="1" ref="P245:R245" ca="1">MMULT(M245:O245,$P$12:$R$14)</f>
        <v>-0.31132213648904011</v>
      </c>
      <c r="Q245">
        <f ca="1"/>
        <v>0.2</v>
      </c>
      <c r="R245">
        <f ca="1"/>
        <v>1.0310569951908088</v>
      </c>
      <c r="S245">
        <f ca="1">R245+$S$14</f>
        <v>6.0310569951908093</v>
      </c>
      <c r="T245">
        <f ca="1">$T$14*P245/$S245</f>
        <v>-3.0971897967864311E-2</v>
      </c>
      <c r="U245">
        <f ca="1">$T$14*Q245/$S245</f>
        <v>1.9897009777173142E-2</v>
      </c>
      <c r="Y245">
        <f ca="1">P245</f>
        <v>-0.31132213648904011</v>
      </c>
      <c r="Z245">
        <f ca="1">Q245</f>
        <v>0.2</v>
      </c>
      <c r="AD245">
        <f ca="1">R245+$AD$14</f>
        <v>3.0310569951908088</v>
      </c>
      <c r="AE245">
        <f ca="1">$AE$14*P245/$AD245*($AE$11+$AD$14)</f>
        <v>-0.30813224922823534</v>
      </c>
      <c r="AF245">
        <f ca="1">$AE$14*Q245/$AD245*($AE$11+$AD$14)</f>
        <v>0.19795074818849762</v>
      </c>
    </row>
    <row r="246" spans="4:32" ht="2.25" customHeight="1"/>
    <row r="247" spans="4:32" ht="2.25" customHeight="1">
      <c r="F247" t="s">
        <v>14</v>
      </c>
      <c r="G247">
        <f>G244</f>
        <v>1</v>
      </c>
      <c r="H247">
        <f>H244</f>
        <v>1</v>
      </c>
      <c r="I247">
        <f>I244+1</f>
        <v>3</v>
      </c>
      <c r="J247">
        <f t="shared" ref="J247:L248" si="154">LN(G247)</f>
        <v>0</v>
      </c>
      <c r="K247">
        <f t="shared" si="154"/>
        <v>0</v>
      </c>
      <c r="L247">
        <f t="shared" si="154"/>
        <v>1.0986122886681098</v>
      </c>
      <c r="M247">
        <f t="shared" ref="M247:O248" ca="1" si="155">(G247+(J247-G247)*$K$14)*$N$14</f>
        <v>0.2</v>
      </c>
      <c r="N247">
        <f t="shared" ca="1" si="155"/>
        <v>0.2</v>
      </c>
      <c r="O247">
        <f t="shared" ca="1" si="155"/>
        <v>0.60000000000000009</v>
      </c>
      <c r="P247">
        <f t="array" aca="1" ref="P247:R247" ca="1">MMULT(M247:O247,$P$12:$R$14)</f>
        <v>-0.58028567030551581</v>
      </c>
      <c r="Q247">
        <f ca="1"/>
        <v>0.2</v>
      </c>
      <c r="R247">
        <f ca="1"/>
        <v>0.25153238526694399</v>
      </c>
      <c r="S247">
        <f ca="1">R247+$S$14</f>
        <v>5.2515323852669438</v>
      </c>
      <c r="T247">
        <f ca="1">$T$14*P247/$S247</f>
        <v>-6.6299010772569264E-2</v>
      </c>
      <c r="U247">
        <f ca="1">$T$14*Q247/$S247</f>
        <v>2.2850473194577892E-2</v>
      </c>
      <c r="Y247">
        <f ca="1">P247</f>
        <v>-0.58028567030551581</v>
      </c>
      <c r="Z247">
        <f ca="1">Q247</f>
        <v>0.2</v>
      </c>
      <c r="AD247">
        <f ca="1">R247+$AD$14</f>
        <v>2.2515323852669438</v>
      </c>
      <c r="AE247">
        <f ca="1">$AE$14*P247/$AD247*($AE$11+$AD$14)</f>
        <v>-0.77318763980832095</v>
      </c>
      <c r="AF247">
        <f ca="1">$AE$14*Q247/$AD247*($AE$11+$AD$14)</f>
        <v>0.26648517424228102</v>
      </c>
    </row>
    <row r="248" spans="4:32" ht="2.25" customHeight="1">
      <c r="G248">
        <f>G245</f>
        <v>5</v>
      </c>
      <c r="H248">
        <f>H245</f>
        <v>1</v>
      </c>
      <c r="I248">
        <f>I245+1</f>
        <v>3</v>
      </c>
      <c r="J248">
        <f t="shared" si="154"/>
        <v>1.6094379124341003</v>
      </c>
      <c r="K248">
        <f t="shared" si="154"/>
        <v>0</v>
      </c>
      <c r="L248">
        <f t="shared" si="154"/>
        <v>1.0986122886681098</v>
      </c>
      <c r="M248">
        <f t="shared" ca="1" si="155"/>
        <v>1</v>
      </c>
      <c r="N248">
        <f t="shared" ca="1" si="155"/>
        <v>0.2</v>
      </c>
      <c r="O248">
        <f t="shared" ca="1" si="155"/>
        <v>0.60000000000000009</v>
      </c>
      <c r="P248">
        <f t="array" aca="1" ref="P248:R248" ca="1">MMULT(M248:O248,$P$12:$R$14)</f>
        <v>-0.51056107610738932</v>
      </c>
      <c r="Q248">
        <f ca="1"/>
        <v>0.2</v>
      </c>
      <c r="R248">
        <f ca="1"/>
        <v>1.0484881437403404</v>
      </c>
      <c r="S248">
        <f ca="1">R248+$S$14</f>
        <v>6.0484881437403404</v>
      </c>
      <c r="T248">
        <f ca="1">$T$14*P248/$S248</f>
        <v>-5.0646812622335287E-2</v>
      </c>
      <c r="U248">
        <f ca="1">$T$14*Q248/$S248</f>
        <v>1.9839668549931699E-2</v>
      </c>
      <c r="Y248">
        <f ca="1">P248</f>
        <v>-0.51056107610738932</v>
      </c>
      <c r="Z248">
        <f ca="1">Q248</f>
        <v>0.2</v>
      </c>
      <c r="AD248">
        <f ca="1">R248+$AD$14</f>
        <v>3.0484881437403404</v>
      </c>
      <c r="AE248">
        <f ca="1">$AE$14*P248/$AD248*($AE$11+$AD$14)</f>
        <v>-0.50244027731164809</v>
      </c>
      <c r="AF248">
        <f ca="1">$AE$14*Q248/$AD248*($AE$11+$AD$14)</f>
        <v>0.19681887273598855</v>
      </c>
    </row>
    <row r="249" spans="4:32" ht="2.25" customHeight="1"/>
    <row r="250" spans="4:32" ht="2.25" customHeight="1">
      <c r="F250" t="s">
        <v>15</v>
      </c>
      <c r="G250">
        <f>G247</f>
        <v>1</v>
      </c>
      <c r="H250">
        <f>H247</f>
        <v>1</v>
      </c>
      <c r="I250">
        <f>I247+1</f>
        <v>4</v>
      </c>
      <c r="J250">
        <f t="shared" ref="J250:L251" si="156">LN(G250)</f>
        <v>0</v>
      </c>
      <c r="K250">
        <f t="shared" si="156"/>
        <v>0</v>
      </c>
      <c r="L250">
        <f t="shared" si="156"/>
        <v>1.3862943611198906</v>
      </c>
      <c r="M250">
        <f t="shared" ref="M250:O251" ca="1" si="157">(G250+(J250-G250)*$K$14)*$N$14</f>
        <v>0.2</v>
      </c>
      <c r="N250">
        <f t="shared" ca="1" si="157"/>
        <v>0.2</v>
      </c>
      <c r="O250">
        <f t="shared" ca="1" si="157"/>
        <v>0.8</v>
      </c>
      <c r="P250">
        <f t="array" aca="1" ref="P250:R250" ca="1">MMULT(M250:O250,$P$12:$R$14)</f>
        <v>-0.77952460992386485</v>
      </c>
      <c r="Q250">
        <f ca="1"/>
        <v>0.2</v>
      </c>
      <c r="R250">
        <f ca="1"/>
        <v>0.26896353381647564</v>
      </c>
      <c r="S250">
        <f ca="1">R250+$S$14</f>
        <v>5.2689635338164758</v>
      </c>
      <c r="T250">
        <f ca="1">$T$14*P250/$S250</f>
        <v>-8.8767888210366561E-2</v>
      </c>
      <c r="U250">
        <f ca="1">$T$14*Q250/$S250</f>
        <v>2.2774877683216802E-2</v>
      </c>
      <c r="Y250">
        <f ca="1">P250</f>
        <v>-0.77952460992386485</v>
      </c>
      <c r="Z250">
        <f ca="1">Q250</f>
        <v>0.2</v>
      </c>
      <c r="AD250">
        <f ca="1">R250+$AD$14</f>
        <v>2.2689635338164758</v>
      </c>
      <c r="AE250">
        <f ca="1">$AE$14*P250/$AD250*($AE$11+$AD$14)</f>
        <v>-1.0306793365859133</v>
      </c>
      <c r="AF250">
        <f ca="1">$AE$14*Q250/$AD250*($AE$11+$AD$14)</f>
        <v>0.2644379211290272</v>
      </c>
    </row>
    <row r="251" spans="4:32" ht="2.25" customHeight="1">
      <c r="G251">
        <f>G248</f>
        <v>5</v>
      </c>
      <c r="H251">
        <f>H248</f>
        <v>1</v>
      </c>
      <c r="I251">
        <f>I248+1</f>
        <v>4</v>
      </c>
      <c r="J251">
        <f t="shared" si="156"/>
        <v>1.6094379124341003</v>
      </c>
      <c r="K251">
        <f t="shared" si="156"/>
        <v>0</v>
      </c>
      <c r="L251">
        <f t="shared" si="156"/>
        <v>1.3862943611198906</v>
      </c>
      <c r="M251">
        <f t="shared" ca="1" si="157"/>
        <v>1</v>
      </c>
      <c r="N251">
        <f t="shared" ca="1" si="157"/>
        <v>0.2</v>
      </c>
      <c r="O251">
        <f t="shared" ca="1" si="157"/>
        <v>0.8</v>
      </c>
      <c r="P251">
        <f t="array" aca="1" ref="P251:R251" ca="1">MMULT(M251:O251,$P$12:$R$14)</f>
        <v>-0.70980001572573836</v>
      </c>
      <c r="Q251">
        <f ca="1"/>
        <v>0.2</v>
      </c>
      <c r="R251">
        <f ca="1"/>
        <v>1.0659192922898721</v>
      </c>
      <c r="S251">
        <f ca="1">R251+$S$14</f>
        <v>6.0659192922898724</v>
      </c>
      <c r="T251">
        <f ca="1">$T$14*P251/$S251</f>
        <v>-7.0208650810234266E-2</v>
      </c>
      <c r="U251">
        <f ca="1">$T$14*Q251/$S251</f>
        <v>1.9782656876514464E-2</v>
      </c>
      <c r="Y251">
        <f ca="1">P251</f>
        <v>-0.70980001572573836</v>
      </c>
      <c r="Z251">
        <f ca="1">Q251</f>
        <v>0.2</v>
      </c>
      <c r="AD251">
        <f ca="1">R251+$AD$14</f>
        <v>3.0659192922898724</v>
      </c>
      <c r="AE251">
        <f ca="1">$AE$14*P251/$AD251*($AE$11+$AD$14)</f>
        <v>-0.69453884599382587</v>
      </c>
      <c r="AF251">
        <f ca="1">$AE$14*Q251/$AD251*($AE$11+$AD$14)</f>
        <v>0.19569986773913811</v>
      </c>
    </row>
    <row r="252" spans="4:32" ht="2.25" customHeight="1"/>
    <row r="253" spans="4:32" ht="2.25" customHeight="1">
      <c r="F253" t="s">
        <v>16</v>
      </c>
      <c r="G253">
        <f>G250</f>
        <v>1</v>
      </c>
      <c r="H253">
        <f>H250</f>
        <v>1</v>
      </c>
      <c r="I253">
        <f>I250+1</f>
        <v>5</v>
      </c>
      <c r="J253">
        <f t="shared" ref="J253:L254" si="158">LN(G253)</f>
        <v>0</v>
      </c>
      <c r="K253">
        <f t="shared" si="158"/>
        <v>0</v>
      </c>
      <c r="L253">
        <f t="shared" si="158"/>
        <v>1.6094379124341003</v>
      </c>
      <c r="M253">
        <f t="shared" ref="M253:O254" ca="1" si="159">(G253+(J253-G253)*$K$14)*$N$14</f>
        <v>0.2</v>
      </c>
      <c r="N253">
        <f t="shared" ca="1" si="159"/>
        <v>0.2</v>
      </c>
      <c r="O253">
        <f t="shared" ca="1" si="159"/>
        <v>1</v>
      </c>
      <c r="P253">
        <f t="array" aca="1" ref="P253:R253" ca="1">MMULT(M253:O253,$P$12:$R$14)</f>
        <v>-0.9787635495422139</v>
      </c>
      <c r="Q253">
        <f ca="1"/>
        <v>0.2</v>
      </c>
      <c r="R253">
        <f ca="1"/>
        <v>0.28639468236600729</v>
      </c>
      <c r="S253">
        <f ca="1">R253+$S$14</f>
        <v>5.2863946823660068</v>
      </c>
      <c r="T253">
        <f ca="1">$T$14*P253/$S253</f>
        <v>-0.11108858967421856</v>
      </c>
      <c r="U253">
        <f ca="1">$T$14*Q253/$S253</f>
        <v>2.269978070314874E-2</v>
      </c>
      <c r="Y253">
        <f ca="1">P253</f>
        <v>-0.9787635495422139</v>
      </c>
      <c r="Z253">
        <f ca="1">Q253</f>
        <v>0.2</v>
      </c>
      <c r="AD253">
        <f ca="1">R253+$AD$14</f>
        <v>2.2863946823660073</v>
      </c>
      <c r="AE253">
        <f ca="1">$AE$14*P253/$AD253*($AE$11+$AD$14)</f>
        <v>-1.2842448730628209</v>
      </c>
      <c r="AF253">
        <f ca="1">$AE$14*Q253/$AD253*($AE$11+$AD$14)</f>
        <v>0.26242188395010957</v>
      </c>
    </row>
    <row r="254" spans="4:32" ht="2.25" customHeight="1">
      <c r="G254">
        <f>G251</f>
        <v>5</v>
      </c>
      <c r="H254">
        <f>H251</f>
        <v>1</v>
      </c>
      <c r="I254">
        <f>I251+1</f>
        <v>5</v>
      </c>
      <c r="J254">
        <f t="shared" si="158"/>
        <v>1.6094379124341003</v>
      </c>
      <c r="K254">
        <f t="shared" si="158"/>
        <v>0</v>
      </c>
      <c r="L254">
        <f t="shared" si="158"/>
        <v>1.6094379124341003</v>
      </c>
      <c r="M254">
        <f t="shared" ca="1" si="159"/>
        <v>1</v>
      </c>
      <c r="N254">
        <f t="shared" ca="1" si="159"/>
        <v>0.2</v>
      </c>
      <c r="O254">
        <f t="shared" ca="1" si="159"/>
        <v>1</v>
      </c>
      <c r="P254">
        <f t="array" aca="1" ref="P254:R254" ca="1">MMULT(M254:O254,$P$12:$R$14)</f>
        <v>-0.90903895534408741</v>
      </c>
      <c r="Q254">
        <f ca="1"/>
        <v>0.2</v>
      </c>
      <c r="R254">
        <f ca="1"/>
        <v>1.0833504408394037</v>
      </c>
      <c r="S254">
        <f ca="1">R254+$S$14</f>
        <v>6.0833504408394035</v>
      </c>
      <c r="T254">
        <f ca="1">$T$14*P254/$S254</f>
        <v>-8.9658384554810039E-2</v>
      </c>
      <c r="U254">
        <f ca="1">$T$14*Q254/$S254</f>
        <v>1.9725971924024477E-2</v>
      </c>
      <c r="Y254">
        <f ca="1">P254</f>
        <v>-0.90903895534408741</v>
      </c>
      <c r="Z254">
        <f ca="1">Q254</f>
        <v>0.2</v>
      </c>
      <c r="AD254">
        <f ca="1">R254+$AD$14</f>
        <v>3.0833504408394035</v>
      </c>
      <c r="AE254">
        <f ca="1">$AE$14*P254/$AD254*($AE$11+$AD$14)</f>
        <v>-0.88446542757878632</v>
      </c>
      <c r="AF254">
        <f ca="1">$AE$14*Q254/$AD254*($AE$11+$AD$14)</f>
        <v>0.19459351491576077</v>
      </c>
    </row>
    <row r="255" spans="4:32" ht="2.25" customHeight="1"/>
    <row r="256" spans="4:32" ht="2.25" customHeight="1">
      <c r="E256" t="s">
        <v>7</v>
      </c>
      <c r="F256" t="s">
        <v>18</v>
      </c>
      <c r="G256">
        <f>G241</f>
        <v>1</v>
      </c>
      <c r="H256">
        <f>H241+1</f>
        <v>2</v>
      </c>
      <c r="I256">
        <f>I241</f>
        <v>1</v>
      </c>
      <c r="J256">
        <f t="shared" ref="J256:L257" si="160">LN(G256)</f>
        <v>0</v>
      </c>
      <c r="K256">
        <f t="shared" si="160"/>
        <v>0.69314718055994529</v>
      </c>
      <c r="L256">
        <f t="shared" si="160"/>
        <v>0</v>
      </c>
      <c r="M256">
        <f t="shared" ref="M256:O257" ca="1" si="161">(G256+(J256-G256)*$K$14)*$N$14</f>
        <v>0.2</v>
      </c>
      <c r="N256">
        <f t="shared" ca="1" si="161"/>
        <v>0.4</v>
      </c>
      <c r="O256">
        <f t="shared" ca="1" si="161"/>
        <v>0.2</v>
      </c>
      <c r="P256">
        <f t="array" aca="1" ref="P256:R256" ca="1">MMULT(M256:O256,$P$12:$R$14)</f>
        <v>-0.1818077910688175</v>
      </c>
      <c r="Q256">
        <f ca="1"/>
        <v>0.4</v>
      </c>
      <c r="R256">
        <f ca="1"/>
        <v>0.21667008816788075</v>
      </c>
      <c r="S256">
        <f ca="1">R256+$S$14</f>
        <v>5.2166700881678807</v>
      </c>
      <c r="T256">
        <f ca="1">$T$14*P256/$S256</f>
        <v>-2.091078653578447E-2</v>
      </c>
      <c r="U256">
        <f ca="1">$T$14*Q256/$S256</f>
        <v>4.6006359601760659E-2</v>
      </c>
      <c r="Y256">
        <f ca="1">P256</f>
        <v>-0.1818077910688175</v>
      </c>
      <c r="Z256">
        <f ca="1">Q256</f>
        <v>0.4</v>
      </c>
      <c r="AD256">
        <f ca="1">R256+$AD$14</f>
        <v>2.2166700881678807</v>
      </c>
      <c r="AE256">
        <f ca="1">$AE$14*P256/$AD256*($AE$11+$AD$14)</f>
        <v>-0.24605527729083726</v>
      </c>
      <c r="AF256">
        <f ca="1">$AE$14*Q256/$AD256*($AE$11+$AD$14)</f>
        <v>0.54135254786237608</v>
      </c>
    </row>
    <row r="257" spans="5:32" ht="2.25" customHeight="1">
      <c r="G257">
        <f>G242</f>
        <v>5</v>
      </c>
      <c r="H257">
        <f>H242+1</f>
        <v>2</v>
      </c>
      <c r="I257">
        <f>I242</f>
        <v>1</v>
      </c>
      <c r="J257">
        <f t="shared" si="160"/>
        <v>1.6094379124341003</v>
      </c>
      <c r="K257">
        <f t="shared" si="160"/>
        <v>0.69314718055994529</v>
      </c>
      <c r="L257">
        <f t="shared" si="160"/>
        <v>0</v>
      </c>
      <c r="M257">
        <f t="shared" ca="1" si="161"/>
        <v>1</v>
      </c>
      <c r="N257">
        <f t="shared" ca="1" si="161"/>
        <v>0.4</v>
      </c>
      <c r="O257">
        <f t="shared" ca="1" si="161"/>
        <v>0.2</v>
      </c>
      <c r="P257">
        <f t="array" aca="1" ref="P257:R257" ca="1">MMULT(M257:O257,$P$12:$R$14)</f>
        <v>-0.11208319687069099</v>
      </c>
      <c r="Q257">
        <f ca="1"/>
        <v>0.4</v>
      </c>
      <c r="R257">
        <f ca="1"/>
        <v>1.0136258466412771</v>
      </c>
      <c r="S257">
        <f ca="1">R257+$S$14</f>
        <v>6.0136258466412773</v>
      </c>
      <c r="T257">
        <f ca="1">$T$14*P257/$S257</f>
        <v>-1.1182923553512216E-2</v>
      </c>
      <c r="U257">
        <f ca="1">$T$14*Q257/$S257</f>
        <v>3.9909366847963194E-2</v>
      </c>
      <c r="Y257">
        <f ca="1">P257</f>
        <v>-0.11208319687069099</v>
      </c>
      <c r="Z257">
        <f ca="1">Q257</f>
        <v>0.4</v>
      </c>
      <c r="AD257">
        <f ca="1">R257+$AD$14</f>
        <v>3.0136258466412773</v>
      </c>
      <c r="AE257">
        <f ca="1">$AE$14*P257/$AD257*($AE$11+$AD$14)</f>
        <v>-0.11157642246360053</v>
      </c>
      <c r="AF257">
        <f ca="1">$AE$14*Q257/$AD257*($AE$11+$AD$14)</f>
        <v>0.39819143485825043</v>
      </c>
    </row>
    <row r="258" spans="5:32" ht="2.25" customHeight="1"/>
    <row r="259" spans="5:32" ht="2.25" customHeight="1">
      <c r="F259" t="s">
        <v>12</v>
      </c>
      <c r="G259">
        <f>G244</f>
        <v>1</v>
      </c>
      <c r="H259">
        <f>H244+1</f>
        <v>2</v>
      </c>
      <c r="I259">
        <f>I244</f>
        <v>2</v>
      </c>
      <c r="J259">
        <f t="shared" ref="J259:L260" si="162">LN(G259)</f>
        <v>0</v>
      </c>
      <c r="K259">
        <f t="shared" si="162"/>
        <v>0.69314718055994529</v>
      </c>
      <c r="L259">
        <f t="shared" si="162"/>
        <v>0.69314718055994529</v>
      </c>
      <c r="M259">
        <f t="shared" ref="M259:O260" ca="1" si="163">(G259+(J259-G259)*$K$14)*$N$14</f>
        <v>0.2</v>
      </c>
      <c r="N259">
        <f t="shared" ca="1" si="163"/>
        <v>0.4</v>
      </c>
      <c r="O259">
        <f t="shared" ca="1" si="163"/>
        <v>0.4</v>
      </c>
      <c r="P259">
        <f t="array" aca="1" ref="P259:R259" ca="1">MMULT(M259:O259,$P$12:$R$14)</f>
        <v>-0.3810467306871666</v>
      </c>
      <c r="Q259">
        <f ca="1"/>
        <v>0.4</v>
      </c>
      <c r="R259">
        <f ca="1"/>
        <v>0.2341012367174124</v>
      </c>
      <c r="S259">
        <f ca="1">R259+$S$14</f>
        <v>5.2341012367174127</v>
      </c>
      <c r="T259">
        <f ca="1">$T$14*P259/$S259</f>
        <v>-4.3680476947687952E-2</v>
      </c>
      <c r="U259">
        <f ca="1">$T$14*Q259/$S259</f>
        <v>4.5853144436028705E-2</v>
      </c>
      <c r="Y259">
        <f ca="1">P259</f>
        <v>-0.3810467306871666</v>
      </c>
      <c r="Z259">
        <f ca="1">Q259</f>
        <v>0.4</v>
      </c>
      <c r="AD259">
        <f ca="1">R259+$AD$14</f>
        <v>2.2341012367174122</v>
      </c>
      <c r="AE259">
        <f ca="1">$AE$14*P259/$AD259*($AE$11+$AD$14)</f>
        <v>-0.51167788338057918</v>
      </c>
      <c r="AF259">
        <f ca="1">$AE$14*Q259/$AD259*($AE$11+$AD$14)</f>
        <v>0.53712874791796472</v>
      </c>
    </row>
    <row r="260" spans="5:32" ht="2.25" customHeight="1">
      <c r="G260">
        <f>G245</f>
        <v>5</v>
      </c>
      <c r="H260">
        <f>H245+1</f>
        <v>2</v>
      </c>
      <c r="I260">
        <f>I245</f>
        <v>2</v>
      </c>
      <c r="J260">
        <f t="shared" si="162"/>
        <v>1.6094379124341003</v>
      </c>
      <c r="K260">
        <f t="shared" si="162"/>
        <v>0.69314718055994529</v>
      </c>
      <c r="L260">
        <f t="shared" si="162"/>
        <v>0.69314718055994529</v>
      </c>
      <c r="M260">
        <f t="shared" ca="1" si="163"/>
        <v>1</v>
      </c>
      <c r="N260">
        <f t="shared" ca="1" si="163"/>
        <v>0.4</v>
      </c>
      <c r="O260">
        <f t="shared" ca="1" si="163"/>
        <v>0.4</v>
      </c>
      <c r="P260">
        <f t="array" aca="1" ref="P260:R260" ca="1">MMULT(M260:O260,$P$12:$R$14)</f>
        <v>-0.31132213648904011</v>
      </c>
      <c r="Q260">
        <f ca="1"/>
        <v>0.4</v>
      </c>
      <c r="R260">
        <f ca="1"/>
        <v>1.0310569951908088</v>
      </c>
      <c r="S260">
        <f ca="1">R260+$S$14</f>
        <v>6.0310569951908093</v>
      </c>
      <c r="T260">
        <f ca="1">$T$14*P260/$S260</f>
        <v>-3.0971897967864311E-2</v>
      </c>
      <c r="U260">
        <f ca="1">$T$14*Q260/$S260</f>
        <v>3.9794019554346284E-2</v>
      </c>
      <c r="Y260">
        <f ca="1">P260</f>
        <v>-0.31132213648904011</v>
      </c>
      <c r="Z260">
        <f ca="1">Q260</f>
        <v>0.4</v>
      </c>
      <c r="AD260">
        <f ca="1">R260+$AD$14</f>
        <v>3.0310569951908088</v>
      </c>
      <c r="AE260">
        <f ca="1">$AE$14*P260/$AD260*($AE$11+$AD$14)</f>
        <v>-0.30813224922823534</v>
      </c>
      <c r="AF260">
        <f ca="1">$AE$14*Q260/$AD260*($AE$11+$AD$14)</f>
        <v>0.39590149637699523</v>
      </c>
    </row>
    <row r="261" spans="5:32" ht="2.25" customHeight="1"/>
    <row r="262" spans="5:32" ht="2.25" customHeight="1">
      <c r="G262">
        <f>G247</f>
        <v>1</v>
      </c>
      <c r="H262">
        <f>H247+1</f>
        <v>2</v>
      </c>
      <c r="I262">
        <f>I247</f>
        <v>3</v>
      </c>
      <c r="J262">
        <f t="shared" ref="J262:L263" si="164">LN(G262)</f>
        <v>0</v>
      </c>
      <c r="K262">
        <f t="shared" si="164"/>
        <v>0.69314718055994529</v>
      </c>
      <c r="L262">
        <f t="shared" si="164"/>
        <v>1.0986122886681098</v>
      </c>
      <c r="M262">
        <f t="shared" ref="M262:O263" ca="1" si="165">(G262+(J262-G262)*$K$14)*$N$14</f>
        <v>0.2</v>
      </c>
      <c r="N262">
        <f t="shared" ca="1" si="165"/>
        <v>0.4</v>
      </c>
      <c r="O262">
        <f t="shared" ca="1" si="165"/>
        <v>0.60000000000000009</v>
      </c>
      <c r="P262">
        <f t="array" aca="1" ref="P262:R262" ca="1">MMULT(M262:O262,$P$12:$R$14)</f>
        <v>-0.58028567030551581</v>
      </c>
      <c r="Q262">
        <f ca="1"/>
        <v>0.4</v>
      </c>
      <c r="R262">
        <f ca="1"/>
        <v>0.25153238526694399</v>
      </c>
      <c r="S262">
        <f ca="1">R262+$S$14</f>
        <v>5.2515323852669438</v>
      </c>
      <c r="T262">
        <f ca="1">$T$14*P262/$S262</f>
        <v>-6.6299010772569264E-2</v>
      </c>
      <c r="U262">
        <f ca="1">$T$14*Q262/$S262</f>
        <v>4.5700946389155783E-2</v>
      </c>
      <c r="Y262">
        <f ca="1">P262</f>
        <v>-0.58028567030551581</v>
      </c>
      <c r="Z262">
        <f ca="1">Q262</f>
        <v>0.4</v>
      </c>
      <c r="AD262">
        <f ca="1">R262+$AD$14</f>
        <v>2.2515323852669438</v>
      </c>
      <c r="AE262">
        <f ca="1">$AE$14*P262/$AD262*($AE$11+$AD$14)</f>
        <v>-0.77318763980832095</v>
      </c>
      <c r="AF262">
        <f ca="1">$AE$14*Q262/$AD262*($AE$11+$AD$14)</f>
        <v>0.53297034848456204</v>
      </c>
    </row>
    <row r="263" spans="5:32" ht="2.25" customHeight="1">
      <c r="G263">
        <f>G248</f>
        <v>5</v>
      </c>
      <c r="H263">
        <f>H248+1</f>
        <v>2</v>
      </c>
      <c r="I263">
        <f>I248</f>
        <v>3</v>
      </c>
      <c r="J263">
        <f t="shared" si="164"/>
        <v>1.6094379124341003</v>
      </c>
      <c r="K263">
        <f t="shared" si="164"/>
        <v>0.69314718055994529</v>
      </c>
      <c r="L263">
        <f t="shared" si="164"/>
        <v>1.0986122886681098</v>
      </c>
      <c r="M263">
        <f t="shared" ca="1" si="165"/>
        <v>1</v>
      </c>
      <c r="N263">
        <f t="shared" ca="1" si="165"/>
        <v>0.4</v>
      </c>
      <c r="O263">
        <f t="shared" ca="1" si="165"/>
        <v>0.60000000000000009</v>
      </c>
      <c r="P263">
        <f t="array" aca="1" ref="P263:R263" ca="1">MMULT(M263:O263,$P$12:$R$14)</f>
        <v>-0.51056107610738932</v>
      </c>
      <c r="Q263">
        <f ca="1"/>
        <v>0.4</v>
      </c>
      <c r="R263">
        <f ca="1"/>
        <v>1.0484881437403404</v>
      </c>
      <c r="S263">
        <f ca="1">R263+$S$14</f>
        <v>6.0484881437403404</v>
      </c>
      <c r="T263">
        <f ca="1">$T$14*P263/$S263</f>
        <v>-5.0646812622335287E-2</v>
      </c>
      <c r="U263">
        <f ca="1">$T$14*Q263/$S263</f>
        <v>3.9679337099863397E-2</v>
      </c>
      <c r="Y263">
        <f ca="1">P263</f>
        <v>-0.51056107610738932</v>
      </c>
      <c r="Z263">
        <f ca="1">Q263</f>
        <v>0.4</v>
      </c>
      <c r="AD263">
        <f ca="1">R263+$AD$14</f>
        <v>3.0484881437403404</v>
      </c>
      <c r="AE263">
        <f ca="1">$AE$14*P263/$AD263*($AE$11+$AD$14)</f>
        <v>-0.50244027731164809</v>
      </c>
      <c r="AF263">
        <f ca="1">$AE$14*Q263/$AD263*($AE$11+$AD$14)</f>
        <v>0.39363774547197711</v>
      </c>
    </row>
    <row r="264" spans="5:32" ht="2.25" customHeight="1"/>
    <row r="265" spans="5:32" ht="2.25" customHeight="1">
      <c r="G265">
        <f>G250</f>
        <v>1</v>
      </c>
      <c r="H265">
        <f>H250+1</f>
        <v>2</v>
      </c>
      <c r="I265">
        <f>I250</f>
        <v>4</v>
      </c>
      <c r="J265">
        <f t="shared" ref="J265:L266" si="166">LN(G265)</f>
        <v>0</v>
      </c>
      <c r="K265">
        <f t="shared" si="166"/>
        <v>0.69314718055994529</v>
      </c>
      <c r="L265">
        <f t="shared" si="166"/>
        <v>1.3862943611198906</v>
      </c>
      <c r="M265">
        <f t="shared" ref="M265:O266" ca="1" si="167">(G265+(J265-G265)*$K$14)*$N$14</f>
        <v>0.2</v>
      </c>
      <c r="N265">
        <f t="shared" ca="1" si="167"/>
        <v>0.4</v>
      </c>
      <c r="O265">
        <f t="shared" ca="1" si="167"/>
        <v>0.8</v>
      </c>
      <c r="P265">
        <f t="array" aca="1" ref="P265:R265" ca="1">MMULT(M265:O265,$P$12:$R$14)</f>
        <v>-0.77952460992386485</v>
      </c>
      <c r="Q265">
        <f ca="1"/>
        <v>0.4</v>
      </c>
      <c r="R265">
        <f ca="1"/>
        <v>0.26896353381647564</v>
      </c>
      <c r="S265">
        <f ca="1">R265+$S$14</f>
        <v>5.2689635338164758</v>
      </c>
      <c r="T265">
        <f ca="1">$T$14*P265/$S265</f>
        <v>-8.8767888210366561E-2</v>
      </c>
      <c r="U265">
        <f ca="1">$T$14*Q265/$S265</f>
        <v>4.5549755366433603E-2</v>
      </c>
      <c r="Y265">
        <f ca="1">P265</f>
        <v>-0.77952460992386485</v>
      </c>
      <c r="Z265">
        <f ca="1">Q265</f>
        <v>0.4</v>
      </c>
      <c r="AD265">
        <f ca="1">R265+$AD$14</f>
        <v>2.2689635338164758</v>
      </c>
      <c r="AE265">
        <f ca="1">$AE$14*P265/$AD265*($AE$11+$AD$14)</f>
        <v>-1.0306793365859133</v>
      </c>
      <c r="AF265">
        <f ca="1">$AE$14*Q265/$AD265*($AE$11+$AD$14)</f>
        <v>0.5288758422580544</v>
      </c>
    </row>
    <row r="266" spans="5:32" ht="2.25" customHeight="1">
      <c r="G266">
        <f>G251</f>
        <v>5</v>
      </c>
      <c r="H266">
        <f>H251+1</f>
        <v>2</v>
      </c>
      <c r="I266">
        <f>I251</f>
        <v>4</v>
      </c>
      <c r="J266">
        <f t="shared" si="166"/>
        <v>1.6094379124341003</v>
      </c>
      <c r="K266">
        <f t="shared" si="166"/>
        <v>0.69314718055994529</v>
      </c>
      <c r="L266">
        <f t="shared" si="166"/>
        <v>1.3862943611198906</v>
      </c>
      <c r="M266">
        <f t="shared" ca="1" si="167"/>
        <v>1</v>
      </c>
      <c r="N266">
        <f t="shared" ca="1" si="167"/>
        <v>0.4</v>
      </c>
      <c r="O266">
        <f t="shared" ca="1" si="167"/>
        <v>0.8</v>
      </c>
      <c r="P266">
        <f t="array" aca="1" ref="P266:R266" ca="1">MMULT(M266:O266,$P$12:$R$14)</f>
        <v>-0.70980001572573836</v>
      </c>
      <c r="Q266">
        <f ca="1"/>
        <v>0.4</v>
      </c>
      <c r="R266">
        <f ca="1"/>
        <v>1.0659192922898721</v>
      </c>
      <c r="S266">
        <f ca="1">R266+$S$14</f>
        <v>6.0659192922898724</v>
      </c>
      <c r="T266">
        <f ca="1">$T$14*P266/$S266</f>
        <v>-7.0208650810234266E-2</v>
      </c>
      <c r="U266">
        <f ca="1">$T$14*Q266/$S266</f>
        <v>3.9565313753028929E-2</v>
      </c>
      <c r="Y266">
        <f ca="1">P266</f>
        <v>-0.70980001572573836</v>
      </c>
      <c r="Z266">
        <f ca="1">Q266</f>
        <v>0.4</v>
      </c>
      <c r="AD266">
        <f ca="1">R266+$AD$14</f>
        <v>3.0659192922898724</v>
      </c>
      <c r="AE266">
        <f ca="1">$AE$14*P266/$AD266*($AE$11+$AD$14)</f>
        <v>-0.69453884599382587</v>
      </c>
      <c r="AF266">
        <f ca="1">$AE$14*Q266/$AD266*($AE$11+$AD$14)</f>
        <v>0.39139973547827622</v>
      </c>
    </row>
    <row r="267" spans="5:32" ht="2.25" customHeight="1"/>
    <row r="268" spans="5:32" ht="2.25" customHeight="1">
      <c r="G268">
        <f>G253</f>
        <v>1</v>
      </c>
      <c r="H268">
        <f>H253+1</f>
        <v>2</v>
      </c>
      <c r="I268">
        <f>I253</f>
        <v>5</v>
      </c>
      <c r="J268">
        <f t="shared" ref="J268:L269" si="168">LN(G268)</f>
        <v>0</v>
      </c>
      <c r="K268">
        <f t="shared" si="168"/>
        <v>0.69314718055994529</v>
      </c>
      <c r="L268">
        <f t="shared" si="168"/>
        <v>1.6094379124341003</v>
      </c>
      <c r="M268">
        <f t="shared" ref="M268:O269" ca="1" si="169">(G268+(J268-G268)*$K$14)*$N$14</f>
        <v>0.2</v>
      </c>
      <c r="N268">
        <f t="shared" ca="1" si="169"/>
        <v>0.4</v>
      </c>
      <c r="O268">
        <f t="shared" ca="1" si="169"/>
        <v>1</v>
      </c>
      <c r="P268">
        <f t="array" aca="1" ref="P268:R268" ca="1">MMULT(M268:O268,$P$12:$R$14)</f>
        <v>-0.9787635495422139</v>
      </c>
      <c r="Q268">
        <f ca="1"/>
        <v>0.4</v>
      </c>
      <c r="R268">
        <f ca="1"/>
        <v>0.28639468236600729</v>
      </c>
      <c r="S268">
        <f ca="1">R268+$S$14</f>
        <v>5.2863946823660068</v>
      </c>
      <c r="T268">
        <f ca="1">$T$14*P268/$S268</f>
        <v>-0.11108858967421856</v>
      </c>
      <c r="U268">
        <f ca="1">$T$14*Q268/$S268</f>
        <v>4.539956140629748E-2</v>
      </c>
      <c r="Y268">
        <f ca="1">P268</f>
        <v>-0.9787635495422139</v>
      </c>
      <c r="Z268">
        <f ca="1">Q268</f>
        <v>0.4</v>
      </c>
      <c r="AD268">
        <f ca="1">R268+$AD$14</f>
        <v>2.2863946823660073</v>
      </c>
      <c r="AE268">
        <f ca="1">$AE$14*P268/$AD268*($AE$11+$AD$14)</f>
        <v>-1.2842448730628209</v>
      </c>
      <c r="AF268">
        <f ca="1">$AE$14*Q268/$AD268*($AE$11+$AD$14)</f>
        <v>0.52484376790021914</v>
      </c>
    </row>
    <row r="269" spans="5:32" ht="2.25" customHeight="1">
      <c r="G269">
        <f>G254</f>
        <v>5</v>
      </c>
      <c r="H269">
        <f>H254+1</f>
        <v>2</v>
      </c>
      <c r="I269">
        <f>I254</f>
        <v>5</v>
      </c>
      <c r="J269">
        <f t="shared" si="168"/>
        <v>1.6094379124341003</v>
      </c>
      <c r="K269">
        <f t="shared" si="168"/>
        <v>0.69314718055994529</v>
      </c>
      <c r="L269">
        <f t="shared" si="168"/>
        <v>1.6094379124341003</v>
      </c>
      <c r="M269">
        <f t="shared" ca="1" si="169"/>
        <v>1</v>
      </c>
      <c r="N269">
        <f t="shared" ca="1" si="169"/>
        <v>0.4</v>
      </c>
      <c r="O269">
        <f t="shared" ca="1" si="169"/>
        <v>1</v>
      </c>
      <c r="P269">
        <f t="array" aca="1" ref="P269:R269" ca="1">MMULT(M269:O269,$P$12:$R$14)</f>
        <v>-0.90903895534408741</v>
      </c>
      <c r="Q269">
        <f ca="1"/>
        <v>0.4</v>
      </c>
      <c r="R269">
        <f ca="1"/>
        <v>1.0833504408394037</v>
      </c>
      <c r="S269">
        <f ca="1">R269+$S$14</f>
        <v>6.0833504408394035</v>
      </c>
      <c r="T269">
        <f ca="1">$T$14*P269/$S269</f>
        <v>-8.9658384554810039E-2</v>
      </c>
      <c r="U269">
        <f ca="1">$T$14*Q269/$S269</f>
        <v>3.9451943848048954E-2</v>
      </c>
      <c r="Y269">
        <f ca="1">P269</f>
        <v>-0.90903895534408741</v>
      </c>
      <c r="Z269">
        <f ca="1">Q269</f>
        <v>0.4</v>
      </c>
      <c r="AD269">
        <f ca="1">R269+$AD$14</f>
        <v>3.0833504408394035</v>
      </c>
      <c r="AE269">
        <f ca="1">$AE$14*P269/$AD269*($AE$11+$AD$14)</f>
        <v>-0.88446542757878632</v>
      </c>
      <c r="AF269">
        <f ca="1">$AE$14*Q269/$AD269*($AE$11+$AD$14)</f>
        <v>0.38918702983152154</v>
      </c>
    </row>
    <row r="270" spans="5:32" ht="2.25" customHeight="1"/>
    <row r="271" spans="5:32" ht="2.25" customHeight="1">
      <c r="E271" t="s">
        <v>8</v>
      </c>
      <c r="F271" t="s">
        <v>18</v>
      </c>
      <c r="G271">
        <f>G256</f>
        <v>1</v>
      </c>
      <c r="H271">
        <f>H256+1</f>
        <v>3</v>
      </c>
      <c r="I271">
        <f>I256</f>
        <v>1</v>
      </c>
      <c r="J271">
        <f t="shared" ref="J271:L272" si="170">LN(G271)</f>
        <v>0</v>
      </c>
      <c r="K271">
        <f t="shared" si="170"/>
        <v>1.0986122886681098</v>
      </c>
      <c r="L271">
        <f t="shared" si="170"/>
        <v>0</v>
      </c>
      <c r="M271">
        <f t="shared" ref="M271:O272" ca="1" si="171">(G271+(J271-G271)*$K$14)*$N$14</f>
        <v>0.2</v>
      </c>
      <c r="N271">
        <f t="shared" ca="1" si="171"/>
        <v>0.60000000000000009</v>
      </c>
      <c r="O271">
        <f t="shared" ca="1" si="171"/>
        <v>0.2</v>
      </c>
      <c r="P271">
        <f t="array" aca="1" ref="P271:R271" ca="1">MMULT(M271:O271,$P$12:$R$14)</f>
        <v>-0.1818077910688175</v>
      </c>
      <c r="Q271">
        <f ca="1"/>
        <v>0.60000000000000009</v>
      </c>
      <c r="R271">
        <f ca="1"/>
        <v>0.21667008816788075</v>
      </c>
      <c r="S271">
        <f ca="1">R271+$S$14</f>
        <v>5.2166700881678807</v>
      </c>
      <c r="T271">
        <f ca="1">$T$14*P271/$S271</f>
        <v>-2.091078653578447E-2</v>
      </c>
      <c r="U271">
        <f ca="1">$T$14*Q271/$S271</f>
        <v>6.9009539402640999E-2</v>
      </c>
      <c r="Y271">
        <f ca="1">P271</f>
        <v>-0.1818077910688175</v>
      </c>
      <c r="Z271">
        <f ca="1">Q271</f>
        <v>0.60000000000000009</v>
      </c>
      <c r="AD271">
        <f ca="1">R271+$AD$14</f>
        <v>2.2166700881678807</v>
      </c>
      <c r="AE271">
        <f ca="1">$AE$14*P271/$AD271*($AE$11+$AD$14)</f>
        <v>-0.24605527729083726</v>
      </c>
      <c r="AF271">
        <f ca="1">$AE$14*Q271/$AD271*($AE$11+$AD$14)</f>
        <v>0.81202882179356428</v>
      </c>
    </row>
    <row r="272" spans="5:32" ht="2.25" customHeight="1">
      <c r="G272">
        <f>G257</f>
        <v>5</v>
      </c>
      <c r="H272">
        <f>H257+1</f>
        <v>3</v>
      </c>
      <c r="I272">
        <f>I257</f>
        <v>1</v>
      </c>
      <c r="J272">
        <f t="shared" si="170"/>
        <v>1.6094379124341003</v>
      </c>
      <c r="K272">
        <f t="shared" si="170"/>
        <v>1.0986122886681098</v>
      </c>
      <c r="L272">
        <f t="shared" si="170"/>
        <v>0</v>
      </c>
      <c r="M272">
        <f t="shared" ca="1" si="171"/>
        <v>1</v>
      </c>
      <c r="N272">
        <f t="shared" ca="1" si="171"/>
        <v>0.60000000000000009</v>
      </c>
      <c r="O272">
        <f t="shared" ca="1" si="171"/>
        <v>0.2</v>
      </c>
      <c r="P272">
        <f t="array" aca="1" ref="P272:R272" ca="1">MMULT(M272:O272,$P$12:$R$14)</f>
        <v>-0.11208319687069099</v>
      </c>
      <c r="Q272">
        <f ca="1"/>
        <v>0.60000000000000009</v>
      </c>
      <c r="R272">
        <f ca="1"/>
        <v>1.0136258466412771</v>
      </c>
      <c r="S272">
        <f ca="1">R272+$S$14</f>
        <v>6.0136258466412773</v>
      </c>
      <c r="T272">
        <f ca="1">$T$14*P272/$S272</f>
        <v>-1.1182923553512216E-2</v>
      </c>
      <c r="U272">
        <f ca="1">$T$14*Q272/$S272</f>
        <v>5.9864050271944802E-2</v>
      </c>
      <c r="Y272">
        <f ca="1">P272</f>
        <v>-0.11208319687069099</v>
      </c>
      <c r="Z272">
        <f ca="1">Q272</f>
        <v>0.60000000000000009</v>
      </c>
      <c r="AD272">
        <f ca="1">R272+$AD$14</f>
        <v>3.0136258466412773</v>
      </c>
      <c r="AE272">
        <f ca="1">$AE$14*P272/$AD272*($AE$11+$AD$14)</f>
        <v>-0.11157642246360053</v>
      </c>
      <c r="AF272">
        <f ca="1">$AE$14*Q272/$AD272*($AE$11+$AD$14)</f>
        <v>0.59728715228737572</v>
      </c>
    </row>
    <row r="273" spans="5:32" ht="2.25" customHeight="1"/>
    <row r="274" spans="5:32" ht="2.25" customHeight="1">
      <c r="G274">
        <f>G259</f>
        <v>1</v>
      </c>
      <c r="H274">
        <f>H259+1</f>
        <v>3</v>
      </c>
      <c r="I274">
        <f>I259</f>
        <v>2</v>
      </c>
      <c r="J274">
        <f t="shared" ref="J274:L275" si="172">LN(G274)</f>
        <v>0</v>
      </c>
      <c r="K274">
        <f t="shared" si="172"/>
        <v>1.0986122886681098</v>
      </c>
      <c r="L274">
        <f t="shared" si="172"/>
        <v>0.69314718055994529</v>
      </c>
      <c r="M274">
        <f t="shared" ref="M274:O275" ca="1" si="173">(G274+(J274-G274)*$K$14)*$N$14</f>
        <v>0.2</v>
      </c>
      <c r="N274">
        <f t="shared" ca="1" si="173"/>
        <v>0.60000000000000009</v>
      </c>
      <c r="O274">
        <f t="shared" ca="1" si="173"/>
        <v>0.4</v>
      </c>
      <c r="P274">
        <f t="array" aca="1" ref="P274:R274" ca="1">MMULT(M274:O274,$P$12:$R$14)</f>
        <v>-0.3810467306871666</v>
      </c>
      <c r="Q274">
        <f ca="1"/>
        <v>0.60000000000000009</v>
      </c>
      <c r="R274">
        <f ca="1"/>
        <v>0.2341012367174124</v>
      </c>
      <c r="S274">
        <f ca="1">R274+$S$14</f>
        <v>5.2341012367174127</v>
      </c>
      <c r="T274">
        <f ca="1">$T$14*P274/$S274</f>
        <v>-4.3680476947687952E-2</v>
      </c>
      <c r="U274">
        <f ca="1">$T$14*Q274/$S274</f>
        <v>6.877971665404306E-2</v>
      </c>
      <c r="Y274">
        <f ca="1">P274</f>
        <v>-0.3810467306871666</v>
      </c>
      <c r="Z274">
        <f ca="1">Q274</f>
        <v>0.60000000000000009</v>
      </c>
      <c r="AD274">
        <f ca="1">R274+$AD$14</f>
        <v>2.2341012367174122</v>
      </c>
      <c r="AE274">
        <f ca="1">$AE$14*P274/$AD274*($AE$11+$AD$14)</f>
        <v>-0.51167788338057918</v>
      </c>
      <c r="AF274">
        <f ca="1">$AE$14*Q274/$AD274*($AE$11+$AD$14)</f>
        <v>0.80569312187694708</v>
      </c>
    </row>
    <row r="275" spans="5:32" ht="2.25" customHeight="1">
      <c r="G275">
        <f>G260</f>
        <v>5</v>
      </c>
      <c r="H275">
        <f>H260+1</f>
        <v>3</v>
      </c>
      <c r="I275">
        <f>I260</f>
        <v>2</v>
      </c>
      <c r="J275">
        <f t="shared" si="172"/>
        <v>1.6094379124341003</v>
      </c>
      <c r="K275">
        <f t="shared" si="172"/>
        <v>1.0986122886681098</v>
      </c>
      <c r="L275">
        <f t="shared" si="172"/>
        <v>0.69314718055994529</v>
      </c>
      <c r="M275">
        <f t="shared" ca="1" si="173"/>
        <v>1</v>
      </c>
      <c r="N275">
        <f t="shared" ca="1" si="173"/>
        <v>0.60000000000000009</v>
      </c>
      <c r="O275">
        <f t="shared" ca="1" si="173"/>
        <v>0.4</v>
      </c>
      <c r="P275">
        <f t="array" aca="1" ref="P275:R275" ca="1">MMULT(M275:O275,$P$12:$R$14)</f>
        <v>-0.31132213648904011</v>
      </c>
      <c r="Q275">
        <f ca="1"/>
        <v>0.60000000000000009</v>
      </c>
      <c r="R275">
        <f ca="1"/>
        <v>1.0310569951908088</v>
      </c>
      <c r="S275">
        <f ca="1">R275+$S$14</f>
        <v>6.0310569951908093</v>
      </c>
      <c r="T275">
        <f ca="1">$T$14*P275/$S275</f>
        <v>-3.0971897967864311E-2</v>
      </c>
      <c r="U275">
        <f ca="1">$T$14*Q275/$S275</f>
        <v>5.969102933151943E-2</v>
      </c>
      <c r="Y275">
        <f ca="1">P275</f>
        <v>-0.31132213648904011</v>
      </c>
      <c r="Z275">
        <f ca="1">Q275</f>
        <v>0.60000000000000009</v>
      </c>
      <c r="AD275">
        <f ca="1">R275+$AD$14</f>
        <v>3.0310569951908088</v>
      </c>
      <c r="AE275">
        <f ca="1">$AE$14*P275/$AD275*($AE$11+$AD$14)</f>
        <v>-0.30813224922823534</v>
      </c>
      <c r="AF275">
        <f ca="1">$AE$14*Q275/$AD275*($AE$11+$AD$14)</f>
        <v>0.5938522445654929</v>
      </c>
    </row>
    <row r="276" spans="5:32" ht="2.25" customHeight="1"/>
    <row r="277" spans="5:32" ht="2.25" customHeight="1">
      <c r="G277">
        <f>G262</f>
        <v>1</v>
      </c>
      <c r="H277">
        <f>H262+1</f>
        <v>3</v>
      </c>
      <c r="I277">
        <f>I262</f>
        <v>3</v>
      </c>
      <c r="J277">
        <f t="shared" ref="J277:L278" si="174">LN(G277)</f>
        <v>0</v>
      </c>
      <c r="K277">
        <f t="shared" si="174"/>
        <v>1.0986122886681098</v>
      </c>
      <c r="L277">
        <f t="shared" si="174"/>
        <v>1.0986122886681098</v>
      </c>
      <c r="M277">
        <f t="shared" ref="M277:O278" ca="1" si="175">(G277+(J277-G277)*$K$14)*$N$14</f>
        <v>0.2</v>
      </c>
      <c r="N277">
        <f t="shared" ca="1" si="175"/>
        <v>0.60000000000000009</v>
      </c>
      <c r="O277">
        <f t="shared" ca="1" si="175"/>
        <v>0.60000000000000009</v>
      </c>
      <c r="P277">
        <f t="array" aca="1" ref="P277:R277" ca="1">MMULT(M277:O277,$P$12:$R$14)</f>
        <v>-0.58028567030551581</v>
      </c>
      <c r="Q277">
        <f ca="1"/>
        <v>0.60000000000000009</v>
      </c>
      <c r="R277">
        <f ca="1"/>
        <v>0.25153238526694399</v>
      </c>
      <c r="S277">
        <f ca="1">R277+$S$14</f>
        <v>5.2515323852669438</v>
      </c>
      <c r="T277">
        <f ca="1">$T$14*P277/$S277</f>
        <v>-6.6299010772569264E-2</v>
      </c>
      <c r="U277">
        <f ca="1">$T$14*Q277/$S277</f>
        <v>6.8551419583733689E-2</v>
      </c>
      <c r="Y277">
        <f ca="1">P277</f>
        <v>-0.58028567030551581</v>
      </c>
      <c r="Z277">
        <f ca="1">Q277</f>
        <v>0.60000000000000009</v>
      </c>
      <c r="AD277">
        <f ca="1">R277+$AD$14</f>
        <v>2.2515323852669438</v>
      </c>
      <c r="AE277">
        <f ca="1">$AE$14*P277/$AD277*($AE$11+$AD$14)</f>
        <v>-0.77318763980832095</v>
      </c>
      <c r="AF277">
        <f ca="1">$AE$14*Q277/$AD277*($AE$11+$AD$14)</f>
        <v>0.79945552272684306</v>
      </c>
    </row>
    <row r="278" spans="5:32" ht="2.25" customHeight="1">
      <c r="G278">
        <f>G263</f>
        <v>5</v>
      </c>
      <c r="H278">
        <f>H263+1</f>
        <v>3</v>
      </c>
      <c r="I278">
        <f>I263</f>
        <v>3</v>
      </c>
      <c r="J278">
        <f t="shared" si="174"/>
        <v>1.6094379124341003</v>
      </c>
      <c r="K278">
        <f t="shared" si="174"/>
        <v>1.0986122886681098</v>
      </c>
      <c r="L278">
        <f t="shared" si="174"/>
        <v>1.0986122886681098</v>
      </c>
      <c r="M278">
        <f t="shared" ca="1" si="175"/>
        <v>1</v>
      </c>
      <c r="N278">
        <f t="shared" ca="1" si="175"/>
        <v>0.60000000000000009</v>
      </c>
      <c r="O278">
        <f t="shared" ca="1" si="175"/>
        <v>0.60000000000000009</v>
      </c>
      <c r="P278">
        <f t="array" aca="1" ref="P278:R278" ca="1">MMULT(M278:O278,$P$12:$R$14)</f>
        <v>-0.51056107610738932</v>
      </c>
      <c r="Q278">
        <f ca="1"/>
        <v>0.60000000000000009</v>
      </c>
      <c r="R278">
        <f ca="1"/>
        <v>1.0484881437403404</v>
      </c>
      <c r="S278">
        <f ca="1">R278+$S$14</f>
        <v>6.0484881437403404</v>
      </c>
      <c r="T278">
        <f ca="1">$T$14*P278/$S278</f>
        <v>-5.0646812622335287E-2</v>
      </c>
      <c r="U278">
        <f ca="1">$T$14*Q278/$S278</f>
        <v>5.9519005649795106E-2</v>
      </c>
      <c r="Y278">
        <f ca="1">P278</f>
        <v>-0.51056107610738932</v>
      </c>
      <c r="Z278">
        <f ca="1">Q278</f>
        <v>0.60000000000000009</v>
      </c>
      <c r="AD278">
        <f ca="1">R278+$AD$14</f>
        <v>3.0484881437403404</v>
      </c>
      <c r="AE278">
        <f ca="1">$AE$14*P278/$AD278*($AE$11+$AD$14)</f>
        <v>-0.50244027731164809</v>
      </c>
      <c r="AF278">
        <f ca="1">$AE$14*Q278/$AD278*($AE$11+$AD$14)</f>
        <v>0.5904566182079658</v>
      </c>
    </row>
    <row r="279" spans="5:32" ht="2.25" customHeight="1"/>
    <row r="280" spans="5:32" ht="2.25" customHeight="1">
      <c r="G280">
        <f>G265</f>
        <v>1</v>
      </c>
      <c r="H280">
        <f>H265+1</f>
        <v>3</v>
      </c>
      <c r="I280">
        <f>I265</f>
        <v>4</v>
      </c>
      <c r="J280">
        <f t="shared" ref="J280:L281" si="176">LN(G280)</f>
        <v>0</v>
      </c>
      <c r="K280">
        <f t="shared" si="176"/>
        <v>1.0986122886681098</v>
      </c>
      <c r="L280">
        <f t="shared" si="176"/>
        <v>1.3862943611198906</v>
      </c>
      <c r="M280">
        <f t="shared" ref="M280:O281" ca="1" si="177">(G280+(J280-G280)*$K$14)*$N$14</f>
        <v>0.2</v>
      </c>
      <c r="N280">
        <f t="shared" ca="1" si="177"/>
        <v>0.60000000000000009</v>
      </c>
      <c r="O280">
        <f t="shared" ca="1" si="177"/>
        <v>0.8</v>
      </c>
      <c r="P280">
        <f t="array" aca="1" ref="P280:R280" ca="1">MMULT(M280:O280,$P$12:$R$14)</f>
        <v>-0.77952460992386485</v>
      </c>
      <c r="Q280">
        <f ca="1"/>
        <v>0.60000000000000009</v>
      </c>
      <c r="R280">
        <f ca="1"/>
        <v>0.26896353381647564</v>
      </c>
      <c r="S280">
        <f ca="1">R280+$S$14</f>
        <v>5.2689635338164758</v>
      </c>
      <c r="T280">
        <f ca="1">$T$14*P280/$S280</f>
        <v>-8.8767888210366561E-2</v>
      </c>
      <c r="U280">
        <f ca="1">$T$14*Q280/$S280</f>
        <v>6.8324633049650418E-2</v>
      </c>
      <c r="Y280">
        <f ca="1">P280</f>
        <v>-0.77952460992386485</v>
      </c>
      <c r="Z280">
        <f ca="1">Q280</f>
        <v>0.60000000000000009</v>
      </c>
      <c r="AD280">
        <f ca="1">R280+$AD$14</f>
        <v>2.2689635338164758</v>
      </c>
      <c r="AE280">
        <f ca="1">$AE$14*P280/$AD280*($AE$11+$AD$14)</f>
        <v>-1.0306793365859133</v>
      </c>
      <c r="AF280">
        <f ca="1">$AE$14*Q280/$AD280*($AE$11+$AD$14)</f>
        <v>0.79331376338708159</v>
      </c>
    </row>
    <row r="281" spans="5:32" ht="2.25" customHeight="1">
      <c r="G281">
        <f>G266</f>
        <v>5</v>
      </c>
      <c r="H281">
        <f>H266+1</f>
        <v>3</v>
      </c>
      <c r="I281">
        <f>I266</f>
        <v>4</v>
      </c>
      <c r="J281">
        <f t="shared" si="176"/>
        <v>1.6094379124341003</v>
      </c>
      <c r="K281">
        <f t="shared" si="176"/>
        <v>1.0986122886681098</v>
      </c>
      <c r="L281">
        <f t="shared" si="176"/>
        <v>1.3862943611198906</v>
      </c>
      <c r="M281">
        <f t="shared" ca="1" si="177"/>
        <v>1</v>
      </c>
      <c r="N281">
        <f t="shared" ca="1" si="177"/>
        <v>0.60000000000000009</v>
      </c>
      <c r="O281">
        <f t="shared" ca="1" si="177"/>
        <v>0.8</v>
      </c>
      <c r="P281">
        <f t="array" aca="1" ref="P281:R281" ca="1">MMULT(M281:O281,$P$12:$R$14)</f>
        <v>-0.70980001572573836</v>
      </c>
      <c r="Q281">
        <f ca="1"/>
        <v>0.60000000000000009</v>
      </c>
      <c r="R281">
        <f ca="1"/>
        <v>1.0659192922898721</v>
      </c>
      <c r="S281">
        <f ca="1">R281+$S$14</f>
        <v>6.0659192922898724</v>
      </c>
      <c r="T281">
        <f ca="1">$T$14*P281/$S281</f>
        <v>-7.0208650810234266E-2</v>
      </c>
      <c r="U281">
        <f ca="1">$T$14*Q281/$S281</f>
        <v>5.9347970629543403E-2</v>
      </c>
      <c r="Y281">
        <f ca="1">P281</f>
        <v>-0.70980001572573836</v>
      </c>
      <c r="Z281">
        <f ca="1">Q281</f>
        <v>0.60000000000000009</v>
      </c>
      <c r="AD281">
        <f ca="1">R281+$AD$14</f>
        <v>3.0659192922898724</v>
      </c>
      <c r="AE281">
        <f ca="1">$AE$14*P281/$AD281*($AE$11+$AD$14)</f>
        <v>-0.69453884599382587</v>
      </c>
      <c r="AF281">
        <f ca="1">$AE$14*Q281/$AD281*($AE$11+$AD$14)</f>
        <v>0.5870996032174145</v>
      </c>
    </row>
    <row r="282" spans="5:32" ht="2.25" customHeight="1"/>
    <row r="283" spans="5:32" ht="2.25" customHeight="1">
      <c r="G283">
        <f>G268</f>
        <v>1</v>
      </c>
      <c r="H283">
        <f>H268+1</f>
        <v>3</v>
      </c>
      <c r="I283">
        <f>I268</f>
        <v>5</v>
      </c>
      <c r="J283">
        <f t="shared" ref="J283:L284" si="178">LN(G283)</f>
        <v>0</v>
      </c>
      <c r="K283">
        <f t="shared" si="178"/>
        <v>1.0986122886681098</v>
      </c>
      <c r="L283">
        <f t="shared" si="178"/>
        <v>1.6094379124341003</v>
      </c>
      <c r="M283">
        <f t="shared" ref="M283:O284" ca="1" si="179">(G283+(J283-G283)*$K$14)*$N$14</f>
        <v>0.2</v>
      </c>
      <c r="N283">
        <f t="shared" ca="1" si="179"/>
        <v>0.60000000000000009</v>
      </c>
      <c r="O283">
        <f t="shared" ca="1" si="179"/>
        <v>1</v>
      </c>
      <c r="P283">
        <f t="array" aca="1" ref="P283:R283" ca="1">MMULT(M283:O283,$P$12:$R$14)</f>
        <v>-0.9787635495422139</v>
      </c>
      <c r="Q283">
        <f ca="1"/>
        <v>0.60000000000000009</v>
      </c>
      <c r="R283">
        <f ca="1"/>
        <v>0.28639468236600729</v>
      </c>
      <c r="S283">
        <f ca="1">R283+$S$14</f>
        <v>5.2863946823660068</v>
      </c>
      <c r="T283">
        <f ca="1">$T$14*P283/$S283</f>
        <v>-0.11108858967421856</v>
      </c>
      <c r="U283">
        <f ca="1">$T$14*Q283/$S283</f>
        <v>6.8099342109446237E-2</v>
      </c>
      <c r="Y283">
        <f ca="1">P283</f>
        <v>-0.9787635495422139</v>
      </c>
      <c r="Z283">
        <f ca="1">Q283</f>
        <v>0.60000000000000009</v>
      </c>
      <c r="AD283">
        <f ca="1">R283+$AD$14</f>
        <v>2.2863946823660073</v>
      </c>
      <c r="AE283">
        <f ca="1">$AE$14*P283/$AD283*($AE$11+$AD$14)</f>
        <v>-1.2842448730628209</v>
      </c>
      <c r="AF283">
        <f ca="1">$AE$14*Q283/$AD283*($AE$11+$AD$14)</f>
        <v>0.78726565185032893</v>
      </c>
    </row>
    <row r="284" spans="5:32" ht="2.25" customHeight="1">
      <c r="G284">
        <f>G269</f>
        <v>5</v>
      </c>
      <c r="H284">
        <f>H269+1</f>
        <v>3</v>
      </c>
      <c r="I284">
        <f>I269</f>
        <v>5</v>
      </c>
      <c r="J284">
        <f t="shared" si="178"/>
        <v>1.6094379124341003</v>
      </c>
      <c r="K284">
        <f t="shared" si="178"/>
        <v>1.0986122886681098</v>
      </c>
      <c r="L284">
        <f t="shared" si="178"/>
        <v>1.6094379124341003</v>
      </c>
      <c r="M284">
        <f t="shared" ca="1" si="179"/>
        <v>1</v>
      </c>
      <c r="N284">
        <f t="shared" ca="1" si="179"/>
        <v>0.60000000000000009</v>
      </c>
      <c r="O284">
        <f t="shared" ca="1" si="179"/>
        <v>1</v>
      </c>
      <c r="P284">
        <f t="array" aca="1" ref="P284:R284" ca="1">MMULT(M284:O284,$P$12:$R$14)</f>
        <v>-0.90903895534408741</v>
      </c>
      <c r="Q284">
        <f ca="1"/>
        <v>0.60000000000000009</v>
      </c>
      <c r="R284">
        <f ca="1"/>
        <v>1.0833504408394037</v>
      </c>
      <c r="S284">
        <f ca="1">R284+$S$14</f>
        <v>6.0833504408394035</v>
      </c>
      <c r="T284">
        <f ca="1">$T$14*P284/$S284</f>
        <v>-8.9658384554810039E-2</v>
      </c>
      <c r="U284">
        <f ca="1">$T$14*Q284/$S284</f>
        <v>5.9177915772073438E-2</v>
      </c>
      <c r="Y284">
        <f ca="1">P284</f>
        <v>-0.90903895534408741</v>
      </c>
      <c r="Z284">
        <f ca="1">Q284</f>
        <v>0.60000000000000009</v>
      </c>
      <c r="AD284">
        <f ca="1">R284+$AD$14</f>
        <v>3.0833504408394035</v>
      </c>
      <c r="AE284">
        <f ca="1">$AE$14*P284/$AD284*($AE$11+$AD$14)</f>
        <v>-0.88446542757878632</v>
      </c>
      <c r="AF284">
        <f ca="1">$AE$14*Q284/$AD284*($AE$11+$AD$14)</f>
        <v>0.58378054474728236</v>
      </c>
    </row>
    <row r="285" spans="5:32" ht="2.25" customHeight="1"/>
    <row r="286" spans="5:32" ht="2.25" customHeight="1">
      <c r="E286" t="s">
        <v>9</v>
      </c>
      <c r="F286" t="s">
        <v>18</v>
      </c>
      <c r="G286">
        <f>G271</f>
        <v>1</v>
      </c>
      <c r="H286">
        <f>H271+1</f>
        <v>4</v>
      </c>
      <c r="I286">
        <f>I271</f>
        <v>1</v>
      </c>
      <c r="J286">
        <f t="shared" ref="J286:L287" si="180">LN(G286)</f>
        <v>0</v>
      </c>
      <c r="K286">
        <f t="shared" si="180"/>
        <v>1.3862943611198906</v>
      </c>
      <c r="L286">
        <f t="shared" si="180"/>
        <v>0</v>
      </c>
      <c r="M286">
        <f t="shared" ref="M286:O287" ca="1" si="181">(G286+(J286-G286)*$K$14)*$N$14</f>
        <v>0.2</v>
      </c>
      <c r="N286">
        <f t="shared" ca="1" si="181"/>
        <v>0.8</v>
      </c>
      <c r="O286">
        <f t="shared" ca="1" si="181"/>
        <v>0.2</v>
      </c>
      <c r="P286">
        <f t="array" aca="1" ref="P286:R286" ca="1">MMULT(M286:O286,$P$12:$R$14)</f>
        <v>-0.1818077910688175</v>
      </c>
      <c r="Q286">
        <f ca="1"/>
        <v>0.8</v>
      </c>
      <c r="R286">
        <f ca="1"/>
        <v>0.21667008816788075</v>
      </c>
      <c r="S286">
        <f ca="1">R286+$S$14</f>
        <v>5.2166700881678807</v>
      </c>
      <c r="T286">
        <f ca="1">$T$14*P286/$S286</f>
        <v>-2.091078653578447E-2</v>
      </c>
      <c r="U286">
        <f ca="1">$T$14*Q286/$S286</f>
        <v>9.2012719203521318E-2</v>
      </c>
      <c r="Y286">
        <f ca="1">P286</f>
        <v>-0.1818077910688175</v>
      </c>
      <c r="Z286">
        <f ca="1">Q286</f>
        <v>0.8</v>
      </c>
      <c r="AD286">
        <f ca="1">R286+$AD$14</f>
        <v>2.2166700881678807</v>
      </c>
      <c r="AE286">
        <f ca="1">$AE$14*P286/$AD286*($AE$11+$AD$14)</f>
        <v>-0.24605527729083726</v>
      </c>
      <c r="AF286">
        <f ca="1">$AE$14*Q286/$AD286*($AE$11+$AD$14)</f>
        <v>1.0827050957247522</v>
      </c>
    </row>
    <row r="287" spans="5:32" ht="2.25" customHeight="1">
      <c r="G287">
        <f>G272</f>
        <v>5</v>
      </c>
      <c r="H287">
        <f>H272+1</f>
        <v>4</v>
      </c>
      <c r="I287">
        <f>I272</f>
        <v>1</v>
      </c>
      <c r="J287">
        <f t="shared" si="180"/>
        <v>1.6094379124341003</v>
      </c>
      <c r="K287">
        <f t="shared" si="180"/>
        <v>1.3862943611198906</v>
      </c>
      <c r="L287">
        <f t="shared" si="180"/>
        <v>0</v>
      </c>
      <c r="M287">
        <f t="shared" ca="1" si="181"/>
        <v>1</v>
      </c>
      <c r="N287">
        <f t="shared" ca="1" si="181"/>
        <v>0.8</v>
      </c>
      <c r="O287">
        <f t="shared" ca="1" si="181"/>
        <v>0.2</v>
      </c>
      <c r="P287">
        <f t="array" aca="1" ref="P287:R287" ca="1">MMULT(M287:O287,$P$12:$R$14)</f>
        <v>-0.11208319687069099</v>
      </c>
      <c r="Q287">
        <f ca="1"/>
        <v>0.8</v>
      </c>
      <c r="R287">
        <f ca="1"/>
        <v>1.0136258466412771</v>
      </c>
      <c r="S287">
        <f ca="1">R287+$S$14</f>
        <v>6.0136258466412773</v>
      </c>
      <c r="T287">
        <f ca="1">$T$14*P287/$S287</f>
        <v>-1.1182923553512216E-2</v>
      </c>
      <c r="U287">
        <f ca="1">$T$14*Q287/$S287</f>
        <v>7.9818733695926389E-2</v>
      </c>
      <c r="Y287">
        <f ca="1">P287</f>
        <v>-0.11208319687069099</v>
      </c>
      <c r="Z287">
        <f ca="1">Q287</f>
        <v>0.8</v>
      </c>
      <c r="AD287">
        <f ca="1">R287+$AD$14</f>
        <v>3.0136258466412773</v>
      </c>
      <c r="AE287">
        <f ca="1">$AE$14*P287/$AD287*($AE$11+$AD$14)</f>
        <v>-0.11157642246360053</v>
      </c>
      <c r="AF287">
        <f ca="1">$AE$14*Q287/$AD287*($AE$11+$AD$14)</f>
        <v>0.79638286971650085</v>
      </c>
    </row>
    <row r="288" spans="5:32" ht="2.25" customHeight="1"/>
    <row r="289" spans="5:32" ht="2.25" customHeight="1">
      <c r="G289">
        <f>G274</f>
        <v>1</v>
      </c>
      <c r="H289">
        <f>H274+1</f>
        <v>4</v>
      </c>
      <c r="I289">
        <f>I274</f>
        <v>2</v>
      </c>
      <c r="J289">
        <f t="shared" ref="J289:L290" si="182">LN(G289)</f>
        <v>0</v>
      </c>
      <c r="K289">
        <f t="shared" si="182"/>
        <v>1.3862943611198906</v>
      </c>
      <c r="L289">
        <f t="shared" si="182"/>
        <v>0.69314718055994529</v>
      </c>
      <c r="M289">
        <f t="shared" ref="M289:O290" ca="1" si="183">(G289+(J289-G289)*$K$14)*$N$14</f>
        <v>0.2</v>
      </c>
      <c r="N289">
        <f t="shared" ca="1" si="183"/>
        <v>0.8</v>
      </c>
      <c r="O289">
        <f t="shared" ca="1" si="183"/>
        <v>0.4</v>
      </c>
      <c r="P289">
        <f t="array" aca="1" ref="P289:R289" ca="1">MMULT(M289:O289,$P$12:$R$14)</f>
        <v>-0.3810467306871666</v>
      </c>
      <c r="Q289">
        <f ca="1"/>
        <v>0.8</v>
      </c>
      <c r="R289">
        <f ca="1"/>
        <v>0.2341012367174124</v>
      </c>
      <c r="S289">
        <f ca="1">R289+$S$14</f>
        <v>5.2341012367174127</v>
      </c>
      <c r="T289">
        <f ca="1">$T$14*P289/$S289</f>
        <v>-4.3680476947687952E-2</v>
      </c>
      <c r="U289">
        <f ca="1">$T$14*Q289/$S289</f>
        <v>9.1706288872057409E-2</v>
      </c>
      <c r="Y289">
        <f ca="1">P289</f>
        <v>-0.3810467306871666</v>
      </c>
      <c r="Z289">
        <f ca="1">Q289</f>
        <v>0.8</v>
      </c>
      <c r="AD289">
        <f ca="1">R289+$AD$14</f>
        <v>2.2341012367174122</v>
      </c>
      <c r="AE289">
        <f ca="1">$AE$14*P289/$AD289*($AE$11+$AD$14)</f>
        <v>-0.51167788338057918</v>
      </c>
      <c r="AF289">
        <f ca="1">$AE$14*Q289/$AD289*($AE$11+$AD$14)</f>
        <v>1.0742574958359294</v>
      </c>
    </row>
    <row r="290" spans="5:32" ht="2.25" customHeight="1">
      <c r="G290">
        <f>G275</f>
        <v>5</v>
      </c>
      <c r="H290">
        <f>H275+1</f>
        <v>4</v>
      </c>
      <c r="I290">
        <f>I275</f>
        <v>2</v>
      </c>
      <c r="J290">
        <f t="shared" si="182"/>
        <v>1.6094379124341003</v>
      </c>
      <c r="K290">
        <f t="shared" si="182"/>
        <v>1.3862943611198906</v>
      </c>
      <c r="L290">
        <f t="shared" si="182"/>
        <v>0.69314718055994529</v>
      </c>
      <c r="M290">
        <f t="shared" ca="1" si="183"/>
        <v>1</v>
      </c>
      <c r="N290">
        <f t="shared" ca="1" si="183"/>
        <v>0.8</v>
      </c>
      <c r="O290">
        <f t="shared" ca="1" si="183"/>
        <v>0.4</v>
      </c>
      <c r="P290">
        <f t="array" aca="1" ref="P290:R290" ca="1">MMULT(M290:O290,$P$12:$R$14)</f>
        <v>-0.31132213648904011</v>
      </c>
      <c r="Q290">
        <f ca="1"/>
        <v>0.8</v>
      </c>
      <c r="R290">
        <f ca="1"/>
        <v>1.0310569951908088</v>
      </c>
      <c r="S290">
        <f ca="1">R290+$S$14</f>
        <v>6.0310569951908093</v>
      </c>
      <c r="T290">
        <f ca="1">$T$14*P290/$S290</f>
        <v>-3.0971897967864311E-2</v>
      </c>
      <c r="U290">
        <f ca="1">$T$14*Q290/$S290</f>
        <v>7.9588039108692568E-2</v>
      </c>
      <c r="Y290">
        <f ca="1">P290</f>
        <v>-0.31132213648904011</v>
      </c>
      <c r="Z290">
        <f ca="1">Q290</f>
        <v>0.8</v>
      </c>
      <c r="AD290">
        <f ca="1">R290+$AD$14</f>
        <v>3.0310569951908088</v>
      </c>
      <c r="AE290">
        <f ca="1">$AE$14*P290/$AD290*($AE$11+$AD$14)</f>
        <v>-0.30813224922823534</v>
      </c>
      <c r="AF290">
        <f ca="1">$AE$14*Q290/$AD290*($AE$11+$AD$14)</f>
        <v>0.79180299275399046</v>
      </c>
    </row>
    <row r="291" spans="5:32" ht="2.25" customHeight="1"/>
    <row r="292" spans="5:32" ht="2.25" customHeight="1">
      <c r="G292">
        <f>G277</f>
        <v>1</v>
      </c>
      <c r="H292">
        <f>H277+1</f>
        <v>4</v>
      </c>
      <c r="I292">
        <f>I277</f>
        <v>3</v>
      </c>
      <c r="J292">
        <f t="shared" ref="J292:L293" si="184">LN(G292)</f>
        <v>0</v>
      </c>
      <c r="K292">
        <f t="shared" si="184"/>
        <v>1.3862943611198906</v>
      </c>
      <c r="L292">
        <f t="shared" si="184"/>
        <v>1.0986122886681098</v>
      </c>
      <c r="M292">
        <f t="shared" ref="M292:O293" ca="1" si="185">(G292+(J292-G292)*$K$14)*$N$14</f>
        <v>0.2</v>
      </c>
      <c r="N292">
        <f t="shared" ca="1" si="185"/>
        <v>0.8</v>
      </c>
      <c r="O292">
        <f t="shared" ca="1" si="185"/>
        <v>0.60000000000000009</v>
      </c>
      <c r="P292">
        <f t="array" aca="1" ref="P292:R292" ca="1">MMULT(M292:O292,$P$12:$R$14)</f>
        <v>-0.58028567030551581</v>
      </c>
      <c r="Q292">
        <f ca="1"/>
        <v>0.8</v>
      </c>
      <c r="R292">
        <f ca="1"/>
        <v>0.25153238526694399</v>
      </c>
      <c r="S292">
        <f ca="1">R292+$S$14</f>
        <v>5.2515323852669438</v>
      </c>
      <c r="T292">
        <f ca="1">$T$14*P292/$S292</f>
        <v>-6.6299010772569264E-2</v>
      </c>
      <c r="U292">
        <f ca="1">$T$14*Q292/$S292</f>
        <v>9.1401892778311566E-2</v>
      </c>
      <c r="Y292">
        <f ca="1">P292</f>
        <v>-0.58028567030551581</v>
      </c>
      <c r="Z292">
        <f ca="1">Q292</f>
        <v>0.8</v>
      </c>
      <c r="AD292">
        <f ca="1">R292+$AD$14</f>
        <v>2.2515323852669438</v>
      </c>
      <c r="AE292">
        <f ca="1">$AE$14*P292/$AD292*($AE$11+$AD$14)</f>
        <v>-0.77318763980832095</v>
      </c>
      <c r="AF292">
        <f ca="1">$AE$14*Q292/$AD292*($AE$11+$AD$14)</f>
        <v>1.0659406969691241</v>
      </c>
    </row>
    <row r="293" spans="5:32" ht="2.25" customHeight="1">
      <c r="G293">
        <f>G278</f>
        <v>5</v>
      </c>
      <c r="H293">
        <f>H278+1</f>
        <v>4</v>
      </c>
      <c r="I293">
        <f>I278</f>
        <v>3</v>
      </c>
      <c r="J293">
        <f t="shared" si="184"/>
        <v>1.6094379124341003</v>
      </c>
      <c r="K293">
        <f t="shared" si="184"/>
        <v>1.3862943611198906</v>
      </c>
      <c r="L293">
        <f t="shared" si="184"/>
        <v>1.0986122886681098</v>
      </c>
      <c r="M293">
        <f t="shared" ca="1" si="185"/>
        <v>1</v>
      </c>
      <c r="N293">
        <f t="shared" ca="1" si="185"/>
        <v>0.8</v>
      </c>
      <c r="O293">
        <f t="shared" ca="1" si="185"/>
        <v>0.60000000000000009</v>
      </c>
      <c r="P293">
        <f t="array" aca="1" ref="P293:R293" ca="1">MMULT(M293:O293,$P$12:$R$14)</f>
        <v>-0.51056107610738932</v>
      </c>
      <c r="Q293">
        <f ca="1"/>
        <v>0.8</v>
      </c>
      <c r="R293">
        <f ca="1"/>
        <v>1.0484881437403404</v>
      </c>
      <c r="S293">
        <f ca="1">R293+$S$14</f>
        <v>6.0484881437403404</v>
      </c>
      <c r="T293">
        <f ca="1">$T$14*P293/$S293</f>
        <v>-5.0646812622335287E-2</v>
      </c>
      <c r="U293">
        <f ca="1">$T$14*Q293/$S293</f>
        <v>7.9358674199726795E-2</v>
      </c>
      <c r="Y293">
        <f ca="1">P293</f>
        <v>-0.51056107610738932</v>
      </c>
      <c r="Z293">
        <f ca="1">Q293</f>
        <v>0.8</v>
      </c>
      <c r="AD293">
        <f ca="1">R293+$AD$14</f>
        <v>3.0484881437403404</v>
      </c>
      <c r="AE293">
        <f ca="1">$AE$14*P293/$AD293*($AE$11+$AD$14)</f>
        <v>-0.50244027731164809</v>
      </c>
      <c r="AF293">
        <f ca="1">$AE$14*Q293/$AD293*($AE$11+$AD$14)</f>
        <v>0.78727549094395421</v>
      </c>
    </row>
    <row r="294" spans="5:32" ht="2.25" customHeight="1"/>
    <row r="295" spans="5:32" ht="2.25" customHeight="1">
      <c r="G295">
        <f>G280</f>
        <v>1</v>
      </c>
      <c r="H295">
        <f>H280+1</f>
        <v>4</v>
      </c>
      <c r="I295">
        <f>I280</f>
        <v>4</v>
      </c>
      <c r="J295">
        <f t="shared" ref="J295:L296" si="186">LN(G295)</f>
        <v>0</v>
      </c>
      <c r="K295">
        <f t="shared" si="186"/>
        <v>1.3862943611198906</v>
      </c>
      <c r="L295">
        <f t="shared" si="186"/>
        <v>1.3862943611198906</v>
      </c>
      <c r="M295">
        <f t="shared" ref="M295:O296" ca="1" si="187">(G295+(J295-G295)*$K$14)*$N$14</f>
        <v>0.2</v>
      </c>
      <c r="N295">
        <f t="shared" ca="1" si="187"/>
        <v>0.8</v>
      </c>
      <c r="O295">
        <f t="shared" ca="1" si="187"/>
        <v>0.8</v>
      </c>
      <c r="P295">
        <f t="array" aca="1" ref="P295:R295" ca="1">MMULT(M295:O295,$P$12:$R$14)</f>
        <v>-0.77952460992386485</v>
      </c>
      <c r="Q295">
        <f ca="1"/>
        <v>0.8</v>
      </c>
      <c r="R295">
        <f ca="1"/>
        <v>0.26896353381647564</v>
      </c>
      <c r="S295">
        <f ca="1">R295+$S$14</f>
        <v>5.2689635338164758</v>
      </c>
      <c r="T295">
        <f ca="1">$T$14*P295/$S295</f>
        <v>-8.8767888210366561E-2</v>
      </c>
      <c r="U295">
        <f ca="1">$T$14*Q295/$S295</f>
        <v>9.1099510732867206E-2</v>
      </c>
      <c r="Y295">
        <f ca="1">P295</f>
        <v>-0.77952460992386485</v>
      </c>
      <c r="Z295">
        <f ca="1">Q295</f>
        <v>0.8</v>
      </c>
      <c r="AD295">
        <f ca="1">R295+$AD$14</f>
        <v>2.2689635338164758</v>
      </c>
      <c r="AE295">
        <f ca="1">$AE$14*P295/$AD295*($AE$11+$AD$14)</f>
        <v>-1.0306793365859133</v>
      </c>
      <c r="AF295">
        <f ca="1">$AE$14*Q295/$AD295*($AE$11+$AD$14)</f>
        <v>1.0577516845161088</v>
      </c>
    </row>
    <row r="296" spans="5:32" ht="2.25" customHeight="1">
      <c r="G296">
        <f>G281</f>
        <v>5</v>
      </c>
      <c r="H296">
        <f>H281+1</f>
        <v>4</v>
      </c>
      <c r="I296">
        <f>I281</f>
        <v>4</v>
      </c>
      <c r="J296">
        <f t="shared" si="186"/>
        <v>1.6094379124341003</v>
      </c>
      <c r="K296">
        <f t="shared" si="186"/>
        <v>1.3862943611198906</v>
      </c>
      <c r="L296">
        <f t="shared" si="186"/>
        <v>1.3862943611198906</v>
      </c>
      <c r="M296">
        <f t="shared" ca="1" si="187"/>
        <v>1</v>
      </c>
      <c r="N296">
        <f t="shared" ca="1" si="187"/>
        <v>0.8</v>
      </c>
      <c r="O296">
        <f t="shared" ca="1" si="187"/>
        <v>0.8</v>
      </c>
      <c r="P296">
        <f t="array" aca="1" ref="P296:R296" ca="1">MMULT(M296:O296,$P$12:$R$14)</f>
        <v>-0.70980001572573836</v>
      </c>
      <c r="Q296">
        <f ca="1"/>
        <v>0.8</v>
      </c>
      <c r="R296">
        <f ca="1"/>
        <v>1.0659192922898721</v>
      </c>
      <c r="S296">
        <f ca="1">R296+$S$14</f>
        <v>6.0659192922898724</v>
      </c>
      <c r="T296">
        <f ca="1">$T$14*P296/$S296</f>
        <v>-7.0208650810234266E-2</v>
      </c>
      <c r="U296">
        <f ca="1">$T$14*Q296/$S296</f>
        <v>7.9130627506057857E-2</v>
      </c>
      <c r="Y296">
        <f ca="1">P296</f>
        <v>-0.70980001572573836</v>
      </c>
      <c r="Z296">
        <f ca="1">Q296</f>
        <v>0.8</v>
      </c>
      <c r="AD296">
        <f ca="1">R296+$AD$14</f>
        <v>3.0659192922898724</v>
      </c>
      <c r="AE296">
        <f ca="1">$AE$14*P296/$AD296*($AE$11+$AD$14)</f>
        <v>-0.69453884599382587</v>
      </c>
      <c r="AF296">
        <f ca="1">$AE$14*Q296/$AD296*($AE$11+$AD$14)</f>
        <v>0.78279947095655245</v>
      </c>
    </row>
    <row r="297" spans="5:32" ht="2.25" customHeight="1"/>
    <row r="298" spans="5:32" ht="2.25" customHeight="1">
      <c r="G298">
        <f>G283</f>
        <v>1</v>
      </c>
      <c r="H298">
        <f>H283+1</f>
        <v>4</v>
      </c>
      <c r="I298">
        <f>I283</f>
        <v>5</v>
      </c>
      <c r="J298">
        <f t="shared" ref="J298:L299" si="188">LN(G298)</f>
        <v>0</v>
      </c>
      <c r="K298">
        <f t="shared" si="188"/>
        <v>1.3862943611198906</v>
      </c>
      <c r="L298">
        <f t="shared" si="188"/>
        <v>1.6094379124341003</v>
      </c>
      <c r="M298">
        <f t="shared" ref="M298:O299" ca="1" si="189">(G298+(J298-G298)*$K$14)*$N$14</f>
        <v>0.2</v>
      </c>
      <c r="N298">
        <f t="shared" ca="1" si="189"/>
        <v>0.8</v>
      </c>
      <c r="O298">
        <f t="shared" ca="1" si="189"/>
        <v>1</v>
      </c>
      <c r="P298">
        <f t="array" aca="1" ref="P298:R298" ca="1">MMULT(M298:O298,$P$12:$R$14)</f>
        <v>-0.9787635495422139</v>
      </c>
      <c r="Q298">
        <f ca="1"/>
        <v>0.8</v>
      </c>
      <c r="R298">
        <f ca="1"/>
        <v>0.28639468236600729</v>
      </c>
      <c r="S298">
        <f ca="1">R298+$S$14</f>
        <v>5.2863946823660068</v>
      </c>
      <c r="T298">
        <f ca="1">$T$14*P298/$S298</f>
        <v>-0.11108858967421856</v>
      </c>
      <c r="U298">
        <f ca="1">$T$14*Q298/$S298</f>
        <v>9.079912281259496E-2</v>
      </c>
      <c r="Y298">
        <f ca="1">P298</f>
        <v>-0.9787635495422139</v>
      </c>
      <c r="Z298">
        <f ca="1">Q298</f>
        <v>0.8</v>
      </c>
      <c r="AD298">
        <f ca="1">R298+$AD$14</f>
        <v>2.2863946823660073</v>
      </c>
      <c r="AE298">
        <f ca="1">$AE$14*P298/$AD298*($AE$11+$AD$14)</f>
        <v>-1.2842448730628209</v>
      </c>
      <c r="AF298">
        <f ca="1">$AE$14*Q298/$AD298*($AE$11+$AD$14)</f>
        <v>1.0496875358004383</v>
      </c>
    </row>
    <row r="299" spans="5:32" ht="2.25" customHeight="1">
      <c r="G299">
        <f>G284</f>
        <v>5</v>
      </c>
      <c r="H299">
        <f>H284+1</f>
        <v>4</v>
      </c>
      <c r="I299">
        <f>I284</f>
        <v>5</v>
      </c>
      <c r="J299">
        <f t="shared" si="188"/>
        <v>1.6094379124341003</v>
      </c>
      <c r="K299">
        <f t="shared" si="188"/>
        <v>1.3862943611198906</v>
      </c>
      <c r="L299">
        <f t="shared" si="188"/>
        <v>1.6094379124341003</v>
      </c>
      <c r="M299">
        <f t="shared" ca="1" si="189"/>
        <v>1</v>
      </c>
      <c r="N299">
        <f t="shared" ca="1" si="189"/>
        <v>0.8</v>
      </c>
      <c r="O299">
        <f t="shared" ca="1" si="189"/>
        <v>1</v>
      </c>
      <c r="P299">
        <f t="array" aca="1" ref="P299:R299" ca="1">MMULT(M299:O299,$P$12:$R$14)</f>
        <v>-0.90903895534408741</v>
      </c>
      <c r="Q299">
        <f ca="1"/>
        <v>0.8</v>
      </c>
      <c r="R299">
        <f ca="1"/>
        <v>1.0833504408394037</v>
      </c>
      <c r="S299">
        <f ca="1">R299+$S$14</f>
        <v>6.0833504408394035</v>
      </c>
      <c r="T299">
        <f ca="1">$T$14*P299/$S299</f>
        <v>-8.9658384554810039E-2</v>
      </c>
      <c r="U299">
        <f ca="1">$T$14*Q299/$S299</f>
        <v>7.8903887696097907E-2</v>
      </c>
      <c r="Y299">
        <f ca="1">P299</f>
        <v>-0.90903895534408741</v>
      </c>
      <c r="Z299">
        <f ca="1">Q299</f>
        <v>0.8</v>
      </c>
      <c r="AD299">
        <f ca="1">R299+$AD$14</f>
        <v>3.0833504408394035</v>
      </c>
      <c r="AE299">
        <f ca="1">$AE$14*P299/$AD299*($AE$11+$AD$14)</f>
        <v>-0.88446542757878632</v>
      </c>
      <c r="AF299">
        <f ca="1">$AE$14*Q299/$AD299*($AE$11+$AD$14)</f>
        <v>0.77837405966304307</v>
      </c>
    </row>
    <row r="300" spans="5:32" ht="2.25" customHeight="1"/>
    <row r="301" spans="5:32" ht="2.25" customHeight="1">
      <c r="E301" t="s">
        <v>10</v>
      </c>
      <c r="F301" t="s">
        <v>18</v>
      </c>
      <c r="G301">
        <f>G286</f>
        <v>1</v>
      </c>
      <c r="H301">
        <f>H286+1</f>
        <v>5</v>
      </c>
      <c r="I301">
        <f>I286</f>
        <v>1</v>
      </c>
      <c r="J301">
        <f t="shared" ref="J301:L302" si="190">LN(G301)</f>
        <v>0</v>
      </c>
      <c r="K301">
        <f t="shared" si="190"/>
        <v>1.6094379124341003</v>
      </c>
      <c r="L301">
        <f t="shared" si="190"/>
        <v>0</v>
      </c>
      <c r="M301">
        <f t="shared" ref="M301:O302" ca="1" si="191">(G301+(J301-G301)*$K$14)*$N$14</f>
        <v>0.2</v>
      </c>
      <c r="N301">
        <f t="shared" ca="1" si="191"/>
        <v>1</v>
      </c>
      <c r="O301">
        <f t="shared" ca="1" si="191"/>
        <v>0.2</v>
      </c>
      <c r="P301">
        <f t="array" aca="1" ref="P301:R301" ca="1">MMULT(M301:O301,$P$12:$R$14)</f>
        <v>-0.1818077910688175</v>
      </c>
      <c r="Q301">
        <f ca="1"/>
        <v>1</v>
      </c>
      <c r="R301">
        <f ca="1"/>
        <v>0.21667008816788075</v>
      </c>
      <c r="S301">
        <f ca="1">R301+$S$14</f>
        <v>5.2166700881678807</v>
      </c>
      <c r="T301">
        <f ca="1">$T$14*P301/$S301</f>
        <v>-2.091078653578447E-2</v>
      </c>
      <c r="U301">
        <f ca="1">$T$14*Q301/$S301</f>
        <v>0.11501589900440164</v>
      </c>
      <c r="Y301">
        <f ca="1">P301</f>
        <v>-0.1818077910688175</v>
      </c>
      <c r="Z301">
        <f ca="1">Q301</f>
        <v>1</v>
      </c>
      <c r="AD301">
        <f ca="1">R301+$AD$14</f>
        <v>2.2166700881678807</v>
      </c>
      <c r="AE301">
        <f ca="1">$AE$14*P301/$AD301*($AE$11+$AD$14)</f>
        <v>-0.24605527729083726</v>
      </c>
      <c r="AF301">
        <f ca="1">$AE$14*Q301/$AD301*($AE$11+$AD$14)</f>
        <v>1.3533813696559402</v>
      </c>
    </row>
    <row r="302" spans="5:32" ht="2.25" customHeight="1">
      <c r="G302">
        <f>G287</f>
        <v>5</v>
      </c>
      <c r="H302">
        <f>H287+1</f>
        <v>5</v>
      </c>
      <c r="I302">
        <f>I287</f>
        <v>1</v>
      </c>
      <c r="J302">
        <f t="shared" si="190"/>
        <v>1.6094379124341003</v>
      </c>
      <c r="K302">
        <f t="shared" si="190"/>
        <v>1.6094379124341003</v>
      </c>
      <c r="L302">
        <f t="shared" si="190"/>
        <v>0</v>
      </c>
      <c r="M302">
        <f t="shared" ca="1" si="191"/>
        <v>1</v>
      </c>
      <c r="N302">
        <f t="shared" ca="1" si="191"/>
        <v>1</v>
      </c>
      <c r="O302">
        <f t="shared" ca="1" si="191"/>
        <v>0.2</v>
      </c>
      <c r="P302">
        <f t="array" aca="1" ref="P302:R302" ca="1">MMULT(M302:O302,$P$12:$R$14)</f>
        <v>-0.11208319687069099</v>
      </c>
      <c r="Q302">
        <f ca="1"/>
        <v>1</v>
      </c>
      <c r="R302">
        <f ca="1"/>
        <v>1.0136258466412771</v>
      </c>
      <c r="S302">
        <f ca="1">R302+$S$14</f>
        <v>6.0136258466412773</v>
      </c>
      <c r="T302">
        <f ca="1">$T$14*P302/$S302</f>
        <v>-1.1182923553512216E-2</v>
      </c>
      <c r="U302">
        <f ca="1">$T$14*Q302/$S302</f>
        <v>9.9773417119907989E-2</v>
      </c>
      <c r="Y302">
        <f ca="1">P302</f>
        <v>-0.11208319687069099</v>
      </c>
      <c r="Z302">
        <f ca="1">Q302</f>
        <v>1</v>
      </c>
      <c r="AD302">
        <f ca="1">R302+$AD$14</f>
        <v>3.0136258466412773</v>
      </c>
      <c r="AE302">
        <f ca="1">$AE$14*P302/$AD302*($AE$11+$AD$14)</f>
        <v>-0.11157642246360053</v>
      </c>
      <c r="AF302">
        <f ca="1">$AE$14*Q302/$AD302*($AE$11+$AD$14)</f>
        <v>0.9954785871456262</v>
      </c>
    </row>
    <row r="303" spans="5:32" ht="2.25" customHeight="1"/>
    <row r="304" spans="5:32" ht="2.25" customHeight="1">
      <c r="G304">
        <f>G289</f>
        <v>1</v>
      </c>
      <c r="H304">
        <f>H289+1</f>
        <v>5</v>
      </c>
      <c r="I304">
        <f>I289</f>
        <v>2</v>
      </c>
      <c r="J304">
        <f t="shared" ref="J304:L305" si="192">LN(G304)</f>
        <v>0</v>
      </c>
      <c r="K304">
        <f t="shared" si="192"/>
        <v>1.6094379124341003</v>
      </c>
      <c r="L304">
        <f t="shared" si="192"/>
        <v>0.69314718055994529</v>
      </c>
      <c r="M304">
        <f t="shared" ref="M304:O305" ca="1" si="193">(G304+(J304-G304)*$K$14)*$N$14</f>
        <v>0.2</v>
      </c>
      <c r="N304">
        <f t="shared" ca="1" si="193"/>
        <v>1</v>
      </c>
      <c r="O304">
        <f t="shared" ca="1" si="193"/>
        <v>0.4</v>
      </c>
      <c r="P304">
        <f t="array" aca="1" ref="P304:R304" ca="1">MMULT(M304:O304,$P$12:$R$14)</f>
        <v>-0.3810467306871666</v>
      </c>
      <c r="Q304">
        <f ca="1"/>
        <v>1</v>
      </c>
      <c r="R304">
        <f ca="1"/>
        <v>0.2341012367174124</v>
      </c>
      <c r="S304">
        <f ca="1">R304+$S$14</f>
        <v>5.2341012367174127</v>
      </c>
      <c r="T304">
        <f ca="1">$T$14*P304/$S304</f>
        <v>-4.3680476947687952E-2</v>
      </c>
      <c r="U304">
        <f ca="1">$T$14*Q304/$S304</f>
        <v>0.11463286109007176</v>
      </c>
      <c r="Y304">
        <f ca="1">P304</f>
        <v>-0.3810467306871666</v>
      </c>
      <c r="Z304">
        <f ca="1">Q304</f>
        <v>1</v>
      </c>
      <c r="AD304">
        <f ca="1">R304+$AD$14</f>
        <v>2.2341012367174122</v>
      </c>
      <c r="AE304">
        <f ca="1">$AE$14*P304/$AD304*($AE$11+$AD$14)</f>
        <v>-0.51167788338057918</v>
      </c>
      <c r="AF304">
        <f ca="1">$AE$14*Q304/$AD304*($AE$11+$AD$14)</f>
        <v>1.3428218697949117</v>
      </c>
    </row>
    <row r="305" spans="3:32" ht="2.25" customHeight="1">
      <c r="G305">
        <f>G290</f>
        <v>5</v>
      </c>
      <c r="H305">
        <f>H290+1</f>
        <v>5</v>
      </c>
      <c r="I305">
        <f>I290</f>
        <v>2</v>
      </c>
      <c r="J305">
        <f t="shared" si="192"/>
        <v>1.6094379124341003</v>
      </c>
      <c r="K305">
        <f t="shared" si="192"/>
        <v>1.6094379124341003</v>
      </c>
      <c r="L305">
        <f t="shared" si="192"/>
        <v>0.69314718055994529</v>
      </c>
      <c r="M305">
        <f t="shared" ca="1" si="193"/>
        <v>1</v>
      </c>
      <c r="N305">
        <f t="shared" ca="1" si="193"/>
        <v>1</v>
      </c>
      <c r="O305">
        <f t="shared" ca="1" si="193"/>
        <v>0.4</v>
      </c>
      <c r="P305">
        <f t="array" aca="1" ref="P305:R305" ca="1">MMULT(M305:O305,$P$12:$R$14)</f>
        <v>-0.31132213648904011</v>
      </c>
      <c r="Q305">
        <f ca="1"/>
        <v>1</v>
      </c>
      <c r="R305">
        <f ca="1"/>
        <v>1.0310569951908088</v>
      </c>
      <c r="S305">
        <f ca="1">R305+$S$14</f>
        <v>6.0310569951908093</v>
      </c>
      <c r="T305">
        <f ca="1">$T$14*P305/$S305</f>
        <v>-3.0971897967864311E-2</v>
      </c>
      <c r="U305">
        <f ca="1">$T$14*Q305/$S305</f>
        <v>9.9485048885865707E-2</v>
      </c>
      <c r="Y305">
        <f ca="1">P305</f>
        <v>-0.31132213648904011</v>
      </c>
      <c r="Z305">
        <f ca="1">Q305</f>
        <v>1</v>
      </c>
      <c r="AD305">
        <f ca="1">R305+$AD$14</f>
        <v>3.0310569951908088</v>
      </c>
      <c r="AE305">
        <f ca="1">$AE$14*P305/$AD305*($AE$11+$AD$14)</f>
        <v>-0.30813224922823534</v>
      </c>
      <c r="AF305">
        <f ca="1">$AE$14*Q305/$AD305*($AE$11+$AD$14)</f>
        <v>0.98975374094248803</v>
      </c>
    </row>
    <row r="306" spans="3:32" ht="2.25" customHeight="1"/>
    <row r="307" spans="3:32" ht="2.25" customHeight="1">
      <c r="G307">
        <f>G292</f>
        <v>1</v>
      </c>
      <c r="H307">
        <f>H292+1</f>
        <v>5</v>
      </c>
      <c r="I307">
        <f>I292</f>
        <v>3</v>
      </c>
      <c r="J307">
        <f t="shared" ref="J307:L308" si="194">LN(G307)</f>
        <v>0</v>
      </c>
      <c r="K307">
        <f t="shared" si="194"/>
        <v>1.6094379124341003</v>
      </c>
      <c r="L307">
        <f t="shared" si="194"/>
        <v>1.0986122886681098</v>
      </c>
      <c r="M307">
        <f t="shared" ref="M307:O308" ca="1" si="195">(G307+(J307-G307)*$K$14)*$N$14</f>
        <v>0.2</v>
      </c>
      <c r="N307">
        <f t="shared" ca="1" si="195"/>
        <v>1</v>
      </c>
      <c r="O307">
        <f t="shared" ca="1" si="195"/>
        <v>0.60000000000000009</v>
      </c>
      <c r="P307">
        <f t="array" aca="1" ref="P307:R307" ca="1">MMULT(M307:O307,$P$12:$R$14)</f>
        <v>-0.58028567030551581</v>
      </c>
      <c r="Q307">
        <f ca="1"/>
        <v>1</v>
      </c>
      <c r="R307">
        <f ca="1"/>
        <v>0.25153238526694399</v>
      </c>
      <c r="S307">
        <f ca="1">R307+$S$14</f>
        <v>5.2515323852669438</v>
      </c>
      <c r="T307">
        <f ca="1">$T$14*P307/$S307</f>
        <v>-6.6299010772569264E-2</v>
      </c>
      <c r="U307">
        <f ca="1">$T$14*Q307/$S307</f>
        <v>0.11425236597288946</v>
      </c>
      <c r="Y307">
        <f ca="1">P307</f>
        <v>-0.58028567030551581</v>
      </c>
      <c r="Z307">
        <f ca="1">Q307</f>
        <v>1</v>
      </c>
      <c r="AD307">
        <f ca="1">R307+$AD$14</f>
        <v>2.2515323852669438</v>
      </c>
      <c r="AE307">
        <f ca="1">$AE$14*P307/$AD307*($AE$11+$AD$14)</f>
        <v>-0.77318763980832095</v>
      </c>
      <c r="AF307">
        <f ca="1">$AE$14*Q307/$AD307*($AE$11+$AD$14)</f>
        <v>1.3324258712114048</v>
      </c>
    </row>
    <row r="308" spans="3:32" ht="2.25" customHeight="1">
      <c r="G308">
        <f>G293</f>
        <v>5</v>
      </c>
      <c r="H308">
        <f>H293+1</f>
        <v>5</v>
      </c>
      <c r="I308">
        <f>I293</f>
        <v>3</v>
      </c>
      <c r="J308">
        <f t="shared" si="194"/>
        <v>1.6094379124341003</v>
      </c>
      <c r="K308">
        <f t="shared" si="194"/>
        <v>1.6094379124341003</v>
      </c>
      <c r="L308">
        <f t="shared" si="194"/>
        <v>1.0986122886681098</v>
      </c>
      <c r="M308">
        <f t="shared" ca="1" si="195"/>
        <v>1</v>
      </c>
      <c r="N308">
        <f t="shared" ca="1" si="195"/>
        <v>1</v>
      </c>
      <c r="O308">
        <f t="shared" ca="1" si="195"/>
        <v>0.60000000000000009</v>
      </c>
      <c r="P308">
        <f t="array" aca="1" ref="P308:R308" ca="1">MMULT(M308:O308,$P$12:$R$14)</f>
        <v>-0.51056107610738932</v>
      </c>
      <c r="Q308">
        <f ca="1"/>
        <v>1</v>
      </c>
      <c r="R308">
        <f ca="1"/>
        <v>1.0484881437403404</v>
      </c>
      <c r="S308">
        <f ca="1">R308+$S$14</f>
        <v>6.0484881437403404</v>
      </c>
      <c r="T308">
        <f ca="1">$T$14*P308/$S308</f>
        <v>-5.0646812622335287E-2</v>
      </c>
      <c r="U308">
        <f ca="1">$T$14*Q308/$S308</f>
        <v>9.9198342749658497E-2</v>
      </c>
      <c r="Y308">
        <f ca="1">P308</f>
        <v>-0.51056107610738932</v>
      </c>
      <c r="Z308">
        <f ca="1">Q308</f>
        <v>1</v>
      </c>
      <c r="AD308">
        <f ca="1">R308+$AD$14</f>
        <v>3.0484881437403404</v>
      </c>
      <c r="AE308">
        <f ca="1">$AE$14*P308/$AD308*($AE$11+$AD$14)</f>
        <v>-0.50244027731164809</v>
      </c>
      <c r="AF308">
        <f ca="1">$AE$14*Q308/$AD308*($AE$11+$AD$14)</f>
        <v>0.98409436367994263</v>
      </c>
    </row>
    <row r="309" spans="3:32" ht="2.25" customHeight="1"/>
    <row r="310" spans="3:32" ht="2.25" customHeight="1">
      <c r="G310">
        <f>G295</f>
        <v>1</v>
      </c>
      <c r="H310">
        <f>H295+1</f>
        <v>5</v>
      </c>
      <c r="I310">
        <f>I295</f>
        <v>4</v>
      </c>
      <c r="J310">
        <f t="shared" ref="J310:L311" si="196">LN(G310)</f>
        <v>0</v>
      </c>
      <c r="K310">
        <f t="shared" si="196"/>
        <v>1.6094379124341003</v>
      </c>
      <c r="L310">
        <f t="shared" si="196"/>
        <v>1.3862943611198906</v>
      </c>
      <c r="M310">
        <f t="shared" ref="M310:O311" ca="1" si="197">(G310+(J310-G310)*$K$14)*$N$14</f>
        <v>0.2</v>
      </c>
      <c r="N310">
        <f t="shared" ca="1" si="197"/>
        <v>1</v>
      </c>
      <c r="O310">
        <f t="shared" ca="1" si="197"/>
        <v>0.8</v>
      </c>
      <c r="P310">
        <f t="array" aca="1" ref="P310:R310" ca="1">MMULT(M310:O310,$P$12:$R$14)</f>
        <v>-0.77952460992386485</v>
      </c>
      <c r="Q310">
        <f ca="1"/>
        <v>1</v>
      </c>
      <c r="R310">
        <f ca="1"/>
        <v>0.26896353381647564</v>
      </c>
      <c r="S310">
        <f ca="1">R310+$S$14</f>
        <v>5.2689635338164758</v>
      </c>
      <c r="T310">
        <f ca="1">$T$14*P310/$S310</f>
        <v>-8.8767888210366561E-2</v>
      </c>
      <c r="U310">
        <f ca="1">$T$14*Q310/$S310</f>
        <v>0.11387438841608401</v>
      </c>
      <c r="Y310">
        <f ca="1">P310</f>
        <v>-0.77952460992386485</v>
      </c>
      <c r="Z310">
        <f ca="1">Q310</f>
        <v>1</v>
      </c>
      <c r="AD310">
        <f ca="1">R310+$AD$14</f>
        <v>2.2689635338164758</v>
      </c>
      <c r="AE310">
        <f ca="1">$AE$14*P310/$AD310*($AE$11+$AD$14)</f>
        <v>-1.0306793365859133</v>
      </c>
      <c r="AF310">
        <f ca="1">$AE$14*Q310/$AD310*($AE$11+$AD$14)</f>
        <v>1.3221896056451359</v>
      </c>
    </row>
    <row r="311" spans="3:32" ht="2.25" customHeight="1">
      <c r="G311">
        <f>G296</f>
        <v>5</v>
      </c>
      <c r="H311">
        <f>H296+1</f>
        <v>5</v>
      </c>
      <c r="I311">
        <f>I296</f>
        <v>4</v>
      </c>
      <c r="J311">
        <f t="shared" si="196"/>
        <v>1.6094379124341003</v>
      </c>
      <c r="K311">
        <f t="shared" si="196"/>
        <v>1.6094379124341003</v>
      </c>
      <c r="L311">
        <f t="shared" si="196"/>
        <v>1.3862943611198906</v>
      </c>
      <c r="M311">
        <f t="shared" ca="1" si="197"/>
        <v>1</v>
      </c>
      <c r="N311">
        <f t="shared" ca="1" si="197"/>
        <v>1</v>
      </c>
      <c r="O311">
        <f t="shared" ca="1" si="197"/>
        <v>0.8</v>
      </c>
      <c r="P311">
        <f t="array" aca="1" ref="P311:R311" ca="1">MMULT(M311:O311,$P$12:$R$14)</f>
        <v>-0.70980001572573836</v>
      </c>
      <c r="Q311">
        <f ca="1"/>
        <v>1</v>
      </c>
      <c r="R311">
        <f ca="1"/>
        <v>1.0659192922898721</v>
      </c>
      <c r="S311">
        <f ca="1">R311+$S$14</f>
        <v>6.0659192922898724</v>
      </c>
      <c r="T311">
        <f ca="1">$T$14*P311/$S311</f>
        <v>-7.0208650810234266E-2</v>
      </c>
      <c r="U311">
        <f ca="1">$T$14*Q311/$S311</f>
        <v>9.8913284382572325E-2</v>
      </c>
      <c r="Y311">
        <f ca="1">P311</f>
        <v>-0.70980001572573836</v>
      </c>
      <c r="Z311">
        <f ca="1">Q311</f>
        <v>1</v>
      </c>
      <c r="AD311">
        <f ca="1">R311+$AD$14</f>
        <v>3.0659192922898724</v>
      </c>
      <c r="AE311">
        <f ca="1">$AE$14*P311/$AD311*($AE$11+$AD$14)</f>
        <v>-0.69453884599382587</v>
      </c>
      <c r="AF311">
        <f ca="1">$AE$14*Q311/$AD311*($AE$11+$AD$14)</f>
        <v>0.97849933869569061</v>
      </c>
    </row>
    <row r="312" spans="3:32" ht="2.25" customHeight="1"/>
    <row r="313" spans="3:32" ht="2.25" customHeight="1">
      <c r="G313">
        <f>G298</f>
        <v>1</v>
      </c>
      <c r="H313">
        <f>H298+1</f>
        <v>5</v>
      </c>
      <c r="I313">
        <f>I298</f>
        <v>5</v>
      </c>
      <c r="J313">
        <f t="shared" ref="J313:L314" si="198">LN(G313)</f>
        <v>0</v>
      </c>
      <c r="K313">
        <f t="shared" si="198"/>
        <v>1.6094379124341003</v>
      </c>
      <c r="L313">
        <f t="shared" si="198"/>
        <v>1.6094379124341003</v>
      </c>
      <c r="M313">
        <f t="shared" ref="M313:O314" ca="1" si="199">(G313+(J313-G313)*$K$14)*$N$14</f>
        <v>0.2</v>
      </c>
      <c r="N313">
        <f t="shared" ca="1" si="199"/>
        <v>1</v>
      </c>
      <c r="O313">
        <f t="shared" ca="1" si="199"/>
        <v>1</v>
      </c>
      <c r="P313">
        <f t="array" aca="1" ref="P313:R313" ca="1">MMULT(M313:O313,$P$12:$R$14)</f>
        <v>-0.9787635495422139</v>
      </c>
      <c r="Q313">
        <f ca="1"/>
        <v>1</v>
      </c>
      <c r="R313">
        <f ca="1"/>
        <v>0.28639468236600729</v>
      </c>
      <c r="S313">
        <f ca="1">R313+$S$14</f>
        <v>5.2863946823660068</v>
      </c>
      <c r="T313">
        <f ca="1">$T$14*P313/$S313</f>
        <v>-0.11108858967421856</v>
      </c>
      <c r="U313">
        <f ca="1">$T$14*Q313/$S313</f>
        <v>0.1134989035157437</v>
      </c>
      <c r="Y313">
        <f ca="1">P313</f>
        <v>-0.9787635495422139</v>
      </c>
      <c r="Z313">
        <f ca="1">Q313</f>
        <v>1</v>
      </c>
      <c r="AD313">
        <f ca="1">R313+$AD$14</f>
        <v>2.2863946823660073</v>
      </c>
      <c r="AE313">
        <f ca="1">$AE$14*P313/$AD313*($AE$11+$AD$14)</f>
        <v>-1.2842448730628209</v>
      </c>
      <c r="AF313">
        <f ca="1">$AE$14*Q313/$AD313*($AE$11+$AD$14)</f>
        <v>1.3121094197505478</v>
      </c>
    </row>
    <row r="314" spans="3:32" ht="2.25" customHeight="1">
      <c r="G314">
        <f>G299</f>
        <v>5</v>
      </c>
      <c r="H314">
        <f>H299+1</f>
        <v>5</v>
      </c>
      <c r="I314">
        <f>I299</f>
        <v>5</v>
      </c>
      <c r="J314">
        <f t="shared" si="198"/>
        <v>1.6094379124341003</v>
      </c>
      <c r="K314">
        <f t="shared" si="198"/>
        <v>1.6094379124341003</v>
      </c>
      <c r="L314">
        <f t="shared" si="198"/>
        <v>1.6094379124341003</v>
      </c>
      <c r="M314">
        <f t="shared" ca="1" si="199"/>
        <v>1</v>
      </c>
      <c r="N314">
        <f t="shared" ca="1" si="199"/>
        <v>1</v>
      </c>
      <c r="O314">
        <f t="shared" ca="1" si="199"/>
        <v>1</v>
      </c>
      <c r="P314">
        <f t="array" aca="1" ref="P314:R314" ca="1">MMULT(M314:O314,$P$12:$R$14)</f>
        <v>-0.90903895534408741</v>
      </c>
      <c r="Q314">
        <f ca="1"/>
        <v>1</v>
      </c>
      <c r="R314">
        <f ca="1"/>
        <v>1.0833504408394037</v>
      </c>
      <c r="S314">
        <f ca="1">R314+$S$14</f>
        <v>6.0833504408394035</v>
      </c>
      <c r="T314">
        <f ca="1">$T$14*P314/$S314</f>
        <v>-8.9658384554810039E-2</v>
      </c>
      <c r="U314">
        <f ca="1">$T$14*Q314/$S314</f>
        <v>9.8629859620122384E-2</v>
      </c>
      <c r="Y314">
        <f ca="1">P314</f>
        <v>-0.90903895534408741</v>
      </c>
      <c r="Z314">
        <f ca="1">Q314</f>
        <v>1</v>
      </c>
      <c r="AD314">
        <f ca="1">R314+$AD$14</f>
        <v>3.0833504408394035</v>
      </c>
      <c r="AE314">
        <f ca="1">$AE$14*P314/$AD314*($AE$11+$AD$14)</f>
        <v>-0.88446542757878632</v>
      </c>
      <c r="AF314">
        <f ca="1">$AE$14*Q314/$AD314*($AE$11+$AD$14)</f>
        <v>0.97296757457880378</v>
      </c>
    </row>
    <row r="315" spans="3:32" ht="2.25" customHeight="1"/>
    <row r="316" spans="3:32" ht="2.25" customHeight="1">
      <c r="C316" t="s">
        <v>26</v>
      </c>
      <c r="D316" t="s">
        <v>24</v>
      </c>
      <c r="E316" t="s">
        <v>5</v>
      </c>
      <c r="F316" t="s">
        <v>11</v>
      </c>
      <c r="G316">
        <v>1</v>
      </c>
      <c r="H316">
        <v>1</v>
      </c>
      <c r="I316">
        <v>1</v>
      </c>
      <c r="J316">
        <f t="shared" ref="J316:L317" si="200">LN(G316)</f>
        <v>0</v>
      </c>
      <c r="K316">
        <f t="shared" si="200"/>
        <v>0</v>
      </c>
      <c r="L316">
        <f t="shared" si="200"/>
        <v>0</v>
      </c>
      <c r="M316">
        <f t="shared" ref="M316:O317" ca="1" si="201">(G316+(J316-G316)*$K$14)*$N$14</f>
        <v>0.2</v>
      </c>
      <c r="N316">
        <f t="shared" ca="1" si="201"/>
        <v>0.2</v>
      </c>
      <c r="O316">
        <f t="shared" ca="1" si="201"/>
        <v>0.2</v>
      </c>
      <c r="P316">
        <f t="array" aca="1" ref="P316:R316" ca="1">MMULT(M316:O316,$P$12:$R$14)</f>
        <v>-0.1818077910688175</v>
      </c>
      <c r="Q316">
        <f ca="1"/>
        <v>0.2</v>
      </c>
      <c r="R316">
        <f ca="1"/>
        <v>0.21667008816788075</v>
      </c>
      <c r="S316">
        <f ca="1">R316+$S$14</f>
        <v>5.2166700881678807</v>
      </c>
      <c r="T316">
        <f ca="1">$T$14*P316/$S316</f>
        <v>-2.091078653578447E-2</v>
      </c>
      <c r="U316">
        <f ca="1">$T$14*Q316/$S316</f>
        <v>2.3003179800880329E-2</v>
      </c>
      <c r="Y316">
        <f ca="1">P316</f>
        <v>-0.1818077910688175</v>
      </c>
      <c r="Z316">
        <f ca="1">Q316</f>
        <v>0.2</v>
      </c>
      <c r="AD316">
        <f ca="1">R316+$AD$14</f>
        <v>2.2166700881678807</v>
      </c>
      <c r="AE316">
        <f ca="1">$AE$14*P316/$AD316*($AE$11+$AD$14)</f>
        <v>-0.24605527729083726</v>
      </c>
      <c r="AF316">
        <f ca="1">$AE$14*Q316/$AD316*($AE$11+$AD$14)</f>
        <v>0.27067627393118804</v>
      </c>
    </row>
    <row r="317" spans="3:32" ht="2.25" customHeight="1">
      <c r="G317">
        <v>1</v>
      </c>
      <c r="H317">
        <v>5</v>
      </c>
      <c r="I317">
        <v>1</v>
      </c>
      <c r="J317">
        <f t="shared" si="200"/>
        <v>0</v>
      </c>
      <c r="K317">
        <f t="shared" si="200"/>
        <v>1.6094379124341003</v>
      </c>
      <c r="L317">
        <f t="shared" si="200"/>
        <v>0</v>
      </c>
      <c r="M317">
        <f t="shared" ca="1" si="201"/>
        <v>0.2</v>
      </c>
      <c r="N317">
        <f t="shared" ca="1" si="201"/>
        <v>1</v>
      </c>
      <c r="O317">
        <f t="shared" ca="1" si="201"/>
        <v>0.2</v>
      </c>
      <c r="P317">
        <f t="array" aca="1" ref="P317:R317" ca="1">MMULT(M317:O317,$P$12:$R$14)</f>
        <v>-0.1818077910688175</v>
      </c>
      <c r="Q317">
        <f ca="1"/>
        <v>1</v>
      </c>
      <c r="R317">
        <f ca="1"/>
        <v>0.21667008816788075</v>
      </c>
      <c r="S317">
        <f ca="1">R317+$S$14</f>
        <v>5.2166700881678807</v>
      </c>
      <c r="T317">
        <f ca="1">$T$14*P317/$S317</f>
        <v>-2.091078653578447E-2</v>
      </c>
      <c r="U317">
        <f ca="1">$T$14*Q317/$S317</f>
        <v>0.11501589900440164</v>
      </c>
      <c r="Y317">
        <f ca="1">P317</f>
        <v>-0.1818077910688175</v>
      </c>
      <c r="Z317">
        <f ca="1">Q317</f>
        <v>1</v>
      </c>
      <c r="AD317">
        <f ca="1">R317+$AD$14</f>
        <v>2.2166700881678807</v>
      </c>
      <c r="AE317">
        <f ca="1">$AE$14*P317/$AD317*($AE$11+$AD$14)</f>
        <v>-0.24605527729083726</v>
      </c>
      <c r="AF317">
        <f ca="1">$AE$14*Q317/$AD317*($AE$11+$AD$14)</f>
        <v>1.3533813696559402</v>
      </c>
    </row>
    <row r="318" spans="3:32" ht="2.25" customHeight="1"/>
    <row r="319" spans="3:32" ht="2.25" customHeight="1">
      <c r="G319">
        <f>G316</f>
        <v>1</v>
      </c>
      <c r="H319">
        <f>H316</f>
        <v>1</v>
      </c>
      <c r="I319">
        <f>I316+1</f>
        <v>2</v>
      </c>
      <c r="J319">
        <f t="shared" ref="J319:L320" si="202">LN(G319)</f>
        <v>0</v>
      </c>
      <c r="K319">
        <f t="shared" si="202"/>
        <v>0</v>
      </c>
      <c r="L319">
        <f t="shared" si="202"/>
        <v>0.69314718055994529</v>
      </c>
      <c r="M319">
        <f t="shared" ref="M319:O320" ca="1" si="203">(G319+(J319-G319)*$K$14)*$N$14</f>
        <v>0.2</v>
      </c>
      <c r="N319">
        <f t="shared" ca="1" si="203"/>
        <v>0.2</v>
      </c>
      <c r="O319">
        <f t="shared" ca="1" si="203"/>
        <v>0.4</v>
      </c>
      <c r="P319">
        <f t="array" aca="1" ref="P319:R319" ca="1">MMULT(M319:O319,$P$12:$R$14)</f>
        <v>-0.3810467306871666</v>
      </c>
      <c r="Q319">
        <f ca="1"/>
        <v>0.2</v>
      </c>
      <c r="R319">
        <f ca="1"/>
        <v>0.2341012367174124</v>
      </c>
      <c r="S319">
        <f ca="1">R319+$S$14</f>
        <v>5.2341012367174127</v>
      </c>
      <c r="T319">
        <f ca="1">$T$14*P319/$S319</f>
        <v>-4.3680476947687952E-2</v>
      </c>
      <c r="U319">
        <f ca="1">$T$14*Q319/$S319</f>
        <v>2.2926572218014352E-2</v>
      </c>
      <c r="Y319">
        <f ca="1">P319</f>
        <v>-0.3810467306871666</v>
      </c>
      <c r="Z319">
        <f ca="1">Q319</f>
        <v>0.2</v>
      </c>
      <c r="AD319">
        <f ca="1">R319+$AD$14</f>
        <v>2.2341012367174122</v>
      </c>
      <c r="AE319">
        <f ca="1">$AE$14*P319/$AD319*($AE$11+$AD$14)</f>
        <v>-0.51167788338057918</v>
      </c>
      <c r="AF319">
        <f ca="1">$AE$14*Q319/$AD319*($AE$11+$AD$14)</f>
        <v>0.26856437395898236</v>
      </c>
    </row>
    <row r="320" spans="3:32" ht="2.25" customHeight="1">
      <c r="G320">
        <f>G317</f>
        <v>1</v>
      </c>
      <c r="H320">
        <f>H317</f>
        <v>5</v>
      </c>
      <c r="I320">
        <f>I317+1</f>
        <v>2</v>
      </c>
      <c r="J320">
        <f t="shared" si="202"/>
        <v>0</v>
      </c>
      <c r="K320">
        <f t="shared" si="202"/>
        <v>1.6094379124341003</v>
      </c>
      <c r="L320">
        <f t="shared" si="202"/>
        <v>0.69314718055994529</v>
      </c>
      <c r="M320">
        <f t="shared" ca="1" si="203"/>
        <v>0.2</v>
      </c>
      <c r="N320">
        <f t="shared" ca="1" si="203"/>
        <v>1</v>
      </c>
      <c r="O320">
        <f t="shared" ca="1" si="203"/>
        <v>0.4</v>
      </c>
      <c r="P320">
        <f t="array" aca="1" ref="P320:R320" ca="1">MMULT(M320:O320,$P$12:$R$14)</f>
        <v>-0.3810467306871666</v>
      </c>
      <c r="Q320">
        <f ca="1"/>
        <v>1</v>
      </c>
      <c r="R320">
        <f ca="1"/>
        <v>0.2341012367174124</v>
      </c>
      <c r="S320">
        <f ca="1">R320+$S$14</f>
        <v>5.2341012367174127</v>
      </c>
      <c r="T320">
        <f ca="1">$T$14*P320/$S320</f>
        <v>-4.3680476947687952E-2</v>
      </c>
      <c r="U320">
        <f ca="1">$T$14*Q320/$S320</f>
        <v>0.11463286109007176</v>
      </c>
      <c r="Y320">
        <f ca="1">P320</f>
        <v>-0.3810467306871666</v>
      </c>
      <c r="Z320">
        <f ca="1">Q320</f>
        <v>1</v>
      </c>
      <c r="AD320">
        <f ca="1">R320+$AD$14</f>
        <v>2.2341012367174122</v>
      </c>
      <c r="AE320">
        <f ca="1">$AE$14*P320/$AD320*($AE$11+$AD$14)</f>
        <v>-0.51167788338057918</v>
      </c>
      <c r="AF320">
        <f ca="1">$AE$14*Q320/$AD320*($AE$11+$AD$14)</f>
        <v>1.3428218697949117</v>
      </c>
    </row>
    <row r="321" spans="5:32" ht="2.25" customHeight="1"/>
    <row r="322" spans="5:32" ht="2.25" customHeight="1">
      <c r="G322">
        <f>G319</f>
        <v>1</v>
      </c>
      <c r="H322">
        <f>H319</f>
        <v>1</v>
      </c>
      <c r="I322">
        <f>I319+1</f>
        <v>3</v>
      </c>
      <c r="J322">
        <f t="shared" ref="J322:L323" si="204">LN(G322)</f>
        <v>0</v>
      </c>
      <c r="K322">
        <f t="shared" si="204"/>
        <v>0</v>
      </c>
      <c r="L322">
        <f t="shared" si="204"/>
        <v>1.0986122886681098</v>
      </c>
      <c r="M322">
        <f t="shared" ref="M322:O323" ca="1" si="205">(G322+(J322-G322)*$K$14)*$N$14</f>
        <v>0.2</v>
      </c>
      <c r="N322">
        <f t="shared" ca="1" si="205"/>
        <v>0.2</v>
      </c>
      <c r="O322">
        <f t="shared" ca="1" si="205"/>
        <v>0.60000000000000009</v>
      </c>
      <c r="P322">
        <f t="array" aca="1" ref="P322:R322" ca="1">MMULT(M322:O322,$P$12:$R$14)</f>
        <v>-0.58028567030551581</v>
      </c>
      <c r="Q322">
        <f ca="1"/>
        <v>0.2</v>
      </c>
      <c r="R322">
        <f ca="1"/>
        <v>0.25153238526694399</v>
      </c>
      <c r="S322">
        <f ca="1">R322+$S$14</f>
        <v>5.2515323852669438</v>
      </c>
      <c r="T322">
        <f ca="1">$T$14*P322/$S322</f>
        <v>-6.6299010772569264E-2</v>
      </c>
      <c r="U322">
        <f ca="1">$T$14*Q322/$S322</f>
        <v>2.2850473194577892E-2</v>
      </c>
      <c r="Y322">
        <f ca="1">P322</f>
        <v>-0.58028567030551581</v>
      </c>
      <c r="Z322">
        <f ca="1">Q322</f>
        <v>0.2</v>
      </c>
      <c r="AD322">
        <f ca="1">R322+$AD$14</f>
        <v>2.2515323852669438</v>
      </c>
      <c r="AE322">
        <f ca="1">$AE$14*P322/$AD322*($AE$11+$AD$14)</f>
        <v>-0.77318763980832095</v>
      </c>
      <c r="AF322">
        <f ca="1">$AE$14*Q322/$AD322*($AE$11+$AD$14)</f>
        <v>0.26648517424228102</v>
      </c>
    </row>
    <row r="323" spans="5:32" ht="2.25" customHeight="1">
      <c r="G323">
        <f>G320</f>
        <v>1</v>
      </c>
      <c r="H323">
        <f>H320</f>
        <v>5</v>
      </c>
      <c r="I323">
        <f>I320+1</f>
        <v>3</v>
      </c>
      <c r="J323">
        <f t="shared" si="204"/>
        <v>0</v>
      </c>
      <c r="K323">
        <f t="shared" si="204"/>
        <v>1.6094379124341003</v>
      </c>
      <c r="L323">
        <f t="shared" si="204"/>
        <v>1.0986122886681098</v>
      </c>
      <c r="M323">
        <f t="shared" ca="1" si="205"/>
        <v>0.2</v>
      </c>
      <c r="N323">
        <f t="shared" ca="1" si="205"/>
        <v>1</v>
      </c>
      <c r="O323">
        <f t="shared" ca="1" si="205"/>
        <v>0.60000000000000009</v>
      </c>
      <c r="P323">
        <f t="array" aca="1" ref="P323:R323" ca="1">MMULT(M323:O323,$P$12:$R$14)</f>
        <v>-0.58028567030551581</v>
      </c>
      <c r="Q323">
        <f ca="1"/>
        <v>1</v>
      </c>
      <c r="R323">
        <f ca="1"/>
        <v>0.25153238526694399</v>
      </c>
      <c r="S323">
        <f ca="1">R323+$S$14</f>
        <v>5.2515323852669438</v>
      </c>
      <c r="T323">
        <f ca="1">$T$14*P323/$S323</f>
        <v>-6.6299010772569264E-2</v>
      </c>
      <c r="U323">
        <f ca="1">$T$14*Q323/$S323</f>
        <v>0.11425236597288946</v>
      </c>
      <c r="Y323">
        <f ca="1">P323</f>
        <v>-0.58028567030551581</v>
      </c>
      <c r="Z323">
        <f ca="1">Q323</f>
        <v>1</v>
      </c>
      <c r="AD323">
        <f ca="1">R323+$AD$14</f>
        <v>2.2515323852669438</v>
      </c>
      <c r="AE323">
        <f ca="1">$AE$14*P323/$AD323*($AE$11+$AD$14)</f>
        <v>-0.77318763980832095</v>
      </c>
      <c r="AF323">
        <f ca="1">$AE$14*Q323/$AD323*($AE$11+$AD$14)</f>
        <v>1.3324258712114048</v>
      </c>
    </row>
    <row r="324" spans="5:32" ht="2.25" customHeight="1"/>
    <row r="325" spans="5:32" ht="2.25" customHeight="1">
      <c r="G325">
        <f>G322</f>
        <v>1</v>
      </c>
      <c r="H325">
        <f>H322</f>
        <v>1</v>
      </c>
      <c r="I325">
        <f>I322+1</f>
        <v>4</v>
      </c>
      <c r="J325">
        <f t="shared" ref="J325:L326" si="206">LN(G325)</f>
        <v>0</v>
      </c>
      <c r="K325">
        <f t="shared" si="206"/>
        <v>0</v>
      </c>
      <c r="L325">
        <f t="shared" si="206"/>
        <v>1.3862943611198906</v>
      </c>
      <c r="M325">
        <f t="shared" ref="M325:O326" ca="1" si="207">(G325+(J325-G325)*$K$14)*$N$14</f>
        <v>0.2</v>
      </c>
      <c r="N325">
        <f t="shared" ca="1" si="207"/>
        <v>0.2</v>
      </c>
      <c r="O325">
        <f t="shared" ca="1" si="207"/>
        <v>0.8</v>
      </c>
      <c r="P325">
        <f t="array" aca="1" ref="P325:R325" ca="1">MMULT(M325:O325,$P$12:$R$14)</f>
        <v>-0.77952460992386485</v>
      </c>
      <c r="Q325">
        <f ca="1"/>
        <v>0.2</v>
      </c>
      <c r="R325">
        <f ca="1"/>
        <v>0.26896353381647564</v>
      </c>
      <c r="S325">
        <f ca="1">R325+$S$14</f>
        <v>5.2689635338164758</v>
      </c>
      <c r="T325">
        <f ca="1">$T$14*P325/$S325</f>
        <v>-8.8767888210366561E-2</v>
      </c>
      <c r="U325">
        <f ca="1">$T$14*Q325/$S325</f>
        <v>2.2774877683216802E-2</v>
      </c>
      <c r="Y325">
        <f ca="1">P325</f>
        <v>-0.77952460992386485</v>
      </c>
      <c r="Z325">
        <f ca="1">Q325</f>
        <v>0.2</v>
      </c>
      <c r="AD325">
        <f ca="1">R325+$AD$14</f>
        <v>2.2689635338164758</v>
      </c>
      <c r="AE325">
        <f ca="1">$AE$14*P325/$AD325*($AE$11+$AD$14)</f>
        <v>-1.0306793365859133</v>
      </c>
      <c r="AF325">
        <f ca="1">$AE$14*Q325/$AD325*($AE$11+$AD$14)</f>
        <v>0.2644379211290272</v>
      </c>
    </row>
    <row r="326" spans="5:32" ht="2.25" customHeight="1">
      <c r="G326">
        <f>G323</f>
        <v>1</v>
      </c>
      <c r="H326">
        <f>H323</f>
        <v>5</v>
      </c>
      <c r="I326">
        <f>I323+1</f>
        <v>4</v>
      </c>
      <c r="J326">
        <f t="shared" si="206"/>
        <v>0</v>
      </c>
      <c r="K326">
        <f t="shared" si="206"/>
        <v>1.6094379124341003</v>
      </c>
      <c r="L326">
        <f t="shared" si="206"/>
        <v>1.3862943611198906</v>
      </c>
      <c r="M326">
        <f t="shared" ca="1" si="207"/>
        <v>0.2</v>
      </c>
      <c r="N326">
        <f t="shared" ca="1" si="207"/>
        <v>1</v>
      </c>
      <c r="O326">
        <f t="shared" ca="1" si="207"/>
        <v>0.8</v>
      </c>
      <c r="P326">
        <f t="array" aca="1" ref="P326:R326" ca="1">MMULT(M326:O326,$P$12:$R$14)</f>
        <v>-0.77952460992386485</v>
      </c>
      <c r="Q326">
        <f ca="1"/>
        <v>1</v>
      </c>
      <c r="R326">
        <f ca="1"/>
        <v>0.26896353381647564</v>
      </c>
      <c r="S326">
        <f ca="1">R326+$S$14</f>
        <v>5.2689635338164758</v>
      </c>
      <c r="T326">
        <f ca="1">$T$14*P326/$S326</f>
        <v>-8.8767888210366561E-2</v>
      </c>
      <c r="U326">
        <f ca="1">$T$14*Q326/$S326</f>
        <v>0.11387438841608401</v>
      </c>
      <c r="Y326">
        <f ca="1">P326</f>
        <v>-0.77952460992386485</v>
      </c>
      <c r="Z326">
        <f ca="1">Q326</f>
        <v>1</v>
      </c>
      <c r="AD326">
        <f ca="1">R326+$AD$14</f>
        <v>2.2689635338164758</v>
      </c>
      <c r="AE326">
        <f ca="1">$AE$14*P326/$AD326*($AE$11+$AD$14)</f>
        <v>-1.0306793365859133</v>
      </c>
      <c r="AF326">
        <f ca="1">$AE$14*Q326/$AD326*($AE$11+$AD$14)</f>
        <v>1.3221896056451359</v>
      </c>
    </row>
    <row r="327" spans="5:32" ht="2.25" customHeight="1"/>
    <row r="328" spans="5:32" ht="2.25" customHeight="1">
      <c r="F328" t="s">
        <v>16</v>
      </c>
      <c r="G328">
        <f>G325</f>
        <v>1</v>
      </c>
      <c r="H328">
        <f>H325</f>
        <v>1</v>
      </c>
      <c r="I328">
        <f>I325+1</f>
        <v>5</v>
      </c>
      <c r="J328">
        <f t="shared" ref="J328:L329" si="208">LN(G328)</f>
        <v>0</v>
      </c>
      <c r="K328">
        <f t="shared" si="208"/>
        <v>0</v>
      </c>
      <c r="L328">
        <f t="shared" si="208"/>
        <v>1.6094379124341003</v>
      </c>
      <c r="M328">
        <f t="shared" ref="M328:O329" ca="1" si="209">(G328+(J328-G328)*$K$14)*$N$14</f>
        <v>0.2</v>
      </c>
      <c r="N328">
        <f t="shared" ca="1" si="209"/>
        <v>0.2</v>
      </c>
      <c r="O328">
        <f t="shared" ca="1" si="209"/>
        <v>1</v>
      </c>
      <c r="P328">
        <f t="array" aca="1" ref="P328:R328" ca="1">MMULT(M328:O328,$P$12:$R$14)</f>
        <v>-0.9787635495422139</v>
      </c>
      <c r="Q328">
        <f ca="1"/>
        <v>0.2</v>
      </c>
      <c r="R328">
        <f ca="1"/>
        <v>0.28639468236600729</v>
      </c>
      <c r="S328">
        <f ca="1">R328+$S$14</f>
        <v>5.2863946823660068</v>
      </c>
      <c r="T328">
        <f ca="1">$T$14*P328/$S328</f>
        <v>-0.11108858967421856</v>
      </c>
      <c r="U328">
        <f ca="1">$T$14*Q328/$S328</f>
        <v>2.269978070314874E-2</v>
      </c>
      <c r="Y328">
        <f ca="1">P328</f>
        <v>-0.9787635495422139</v>
      </c>
      <c r="Z328">
        <f ca="1">Q328</f>
        <v>0.2</v>
      </c>
      <c r="AD328">
        <f ca="1">R328+$AD$14</f>
        <v>2.2863946823660073</v>
      </c>
      <c r="AE328">
        <f ca="1">$AE$14*P328/$AD328*($AE$11+$AD$14)</f>
        <v>-1.2842448730628209</v>
      </c>
      <c r="AF328">
        <f ca="1">$AE$14*Q328/$AD328*($AE$11+$AD$14)</f>
        <v>0.26242188395010957</v>
      </c>
    </row>
    <row r="329" spans="5:32" ht="2.25" customHeight="1">
      <c r="G329">
        <f>G326</f>
        <v>1</v>
      </c>
      <c r="H329">
        <f>H326</f>
        <v>5</v>
      </c>
      <c r="I329">
        <f>I326+1</f>
        <v>5</v>
      </c>
      <c r="J329">
        <f t="shared" si="208"/>
        <v>0</v>
      </c>
      <c r="K329">
        <f t="shared" si="208"/>
        <v>1.6094379124341003</v>
      </c>
      <c r="L329">
        <f t="shared" si="208"/>
        <v>1.6094379124341003</v>
      </c>
      <c r="M329">
        <f t="shared" ca="1" si="209"/>
        <v>0.2</v>
      </c>
      <c r="N329">
        <f t="shared" ca="1" si="209"/>
        <v>1</v>
      </c>
      <c r="O329">
        <f t="shared" ca="1" si="209"/>
        <v>1</v>
      </c>
      <c r="P329">
        <f t="array" aca="1" ref="P329:R329" ca="1">MMULT(M329:O329,$P$12:$R$14)</f>
        <v>-0.9787635495422139</v>
      </c>
      <c r="Q329">
        <f ca="1"/>
        <v>1</v>
      </c>
      <c r="R329">
        <f ca="1"/>
        <v>0.28639468236600729</v>
      </c>
      <c r="S329">
        <f ca="1">R329+$S$14</f>
        <v>5.2863946823660068</v>
      </c>
      <c r="T329">
        <f ca="1">$T$14*P329/$S329</f>
        <v>-0.11108858967421856</v>
      </c>
      <c r="U329">
        <f ca="1">$T$14*Q329/$S329</f>
        <v>0.1134989035157437</v>
      </c>
      <c r="Y329">
        <f ca="1">P329</f>
        <v>-0.9787635495422139</v>
      </c>
      <c r="Z329">
        <f ca="1">Q329</f>
        <v>1</v>
      </c>
      <c r="AD329">
        <f ca="1">R329+$AD$14</f>
        <v>2.2863946823660073</v>
      </c>
      <c r="AE329">
        <f ca="1">$AE$14*P329/$AD329*($AE$11+$AD$14)</f>
        <v>-1.2842448730628209</v>
      </c>
      <c r="AF329">
        <f ca="1">$AE$14*Q329/$AD329*($AE$11+$AD$14)</f>
        <v>1.3121094197505478</v>
      </c>
    </row>
    <row r="330" spans="5:32" ht="2.25" customHeight="1"/>
    <row r="331" spans="5:32" ht="2.25" customHeight="1">
      <c r="E331" t="s">
        <v>20</v>
      </c>
      <c r="F331" t="s">
        <v>18</v>
      </c>
      <c r="G331">
        <f>G316+1</f>
        <v>2</v>
      </c>
      <c r="H331">
        <f>H316</f>
        <v>1</v>
      </c>
      <c r="I331">
        <f>I316</f>
        <v>1</v>
      </c>
      <c r="J331">
        <f t="shared" ref="J331:L332" si="210">LN(G331)</f>
        <v>0.69314718055994529</v>
      </c>
      <c r="K331">
        <f t="shared" si="210"/>
        <v>0</v>
      </c>
      <c r="L331">
        <f t="shared" si="210"/>
        <v>0</v>
      </c>
      <c r="M331">
        <f t="shared" ref="M331:O332" ca="1" si="211">(G331+(J331-G331)*$K$14)*$N$14</f>
        <v>0.4</v>
      </c>
      <c r="N331">
        <f t="shared" ca="1" si="211"/>
        <v>0.2</v>
      </c>
      <c r="O331">
        <f t="shared" ca="1" si="211"/>
        <v>0.2</v>
      </c>
      <c r="P331">
        <f t="array" aca="1" ref="P331:R331" ca="1">MMULT(M331:O331,$P$12:$R$14)</f>
        <v>-0.16437664251928585</v>
      </c>
      <c r="Q331">
        <f ca="1"/>
        <v>0.2</v>
      </c>
      <c r="R331">
        <f ca="1"/>
        <v>0.4159090277862299</v>
      </c>
      <c r="S331">
        <f ca="1">R331+$S$14</f>
        <v>5.4159090277862303</v>
      </c>
      <c r="T331">
        <f ca="1">$T$14*P331/$S331</f>
        <v>-1.8210421372584464E-2</v>
      </c>
      <c r="U331">
        <f ca="1">$T$14*Q331/$S331</f>
        <v>2.2156945285517541E-2</v>
      </c>
      <c r="Y331">
        <f ca="1">P331</f>
        <v>-0.16437664251928585</v>
      </c>
      <c r="Z331">
        <f ca="1">Q331</f>
        <v>0.2</v>
      </c>
      <c r="AD331">
        <f ca="1">R331+$AD$14</f>
        <v>2.4159090277862298</v>
      </c>
      <c r="AE331">
        <f ca="1">$AE$14*P331/$AD331*($AE$11+$AD$14)</f>
        <v>-0.20411775521602621</v>
      </c>
      <c r="AF331">
        <f ca="1">$AE$14*Q331/$AD331*($AE$11+$AD$14)</f>
        <v>0.24835372238738562</v>
      </c>
    </row>
    <row r="332" spans="5:32" ht="2.25" customHeight="1">
      <c r="G332">
        <f>G317+1</f>
        <v>2</v>
      </c>
      <c r="H332">
        <f>H317</f>
        <v>5</v>
      </c>
      <c r="I332">
        <f>I317</f>
        <v>1</v>
      </c>
      <c r="J332">
        <f t="shared" si="210"/>
        <v>0.69314718055994529</v>
      </c>
      <c r="K332">
        <f t="shared" si="210"/>
        <v>1.6094379124341003</v>
      </c>
      <c r="L332">
        <f t="shared" si="210"/>
        <v>0</v>
      </c>
      <c r="M332">
        <f t="shared" ca="1" si="211"/>
        <v>0.4</v>
      </c>
      <c r="N332">
        <f t="shared" ca="1" si="211"/>
        <v>1</v>
      </c>
      <c r="O332">
        <f t="shared" ca="1" si="211"/>
        <v>0.2</v>
      </c>
      <c r="P332">
        <f t="array" aca="1" ref="P332:R332" ca="1">MMULT(M332:O332,$P$12:$R$14)</f>
        <v>-0.16437664251928585</v>
      </c>
      <c r="Q332">
        <f ca="1"/>
        <v>1</v>
      </c>
      <c r="R332">
        <f ca="1"/>
        <v>0.4159090277862299</v>
      </c>
      <c r="S332">
        <f ca="1">R332+$S$14</f>
        <v>5.4159090277862303</v>
      </c>
      <c r="T332">
        <f ca="1">$T$14*P332/$S332</f>
        <v>-1.8210421372584464E-2</v>
      </c>
      <c r="U332">
        <f ca="1">$T$14*Q332/$S332</f>
        <v>0.1107847264275877</v>
      </c>
      <c r="Y332">
        <f ca="1">P332</f>
        <v>-0.16437664251928585</v>
      </c>
      <c r="Z332">
        <f ca="1">Q332</f>
        <v>1</v>
      </c>
      <c r="AD332">
        <f ca="1">R332+$AD$14</f>
        <v>2.4159090277862298</v>
      </c>
      <c r="AE332">
        <f ca="1">$AE$14*P332/$AD332*($AE$11+$AD$14)</f>
        <v>-0.20411775521602621</v>
      </c>
      <c r="AF332">
        <f ca="1">$AE$14*Q332/$AD332*($AE$11+$AD$14)</f>
        <v>1.2417686119369282</v>
      </c>
    </row>
    <row r="333" spans="5:32" ht="2.25" customHeight="1"/>
    <row r="334" spans="5:32" ht="2.25" customHeight="1">
      <c r="G334">
        <f>G319+1</f>
        <v>2</v>
      </c>
      <c r="H334">
        <f>H319</f>
        <v>1</v>
      </c>
      <c r="I334">
        <f>I319</f>
        <v>2</v>
      </c>
      <c r="J334">
        <f t="shared" ref="J334:L335" si="212">LN(G334)</f>
        <v>0.69314718055994529</v>
      </c>
      <c r="K334">
        <f t="shared" si="212"/>
        <v>0</v>
      </c>
      <c r="L334">
        <f t="shared" si="212"/>
        <v>0.69314718055994529</v>
      </c>
      <c r="M334">
        <f t="shared" ref="M334:O335" ca="1" si="213">(G334+(J334-G334)*$K$14)*$N$14</f>
        <v>0.4</v>
      </c>
      <c r="N334">
        <f t="shared" ca="1" si="213"/>
        <v>0.2</v>
      </c>
      <c r="O334">
        <f t="shared" ca="1" si="213"/>
        <v>0.4</v>
      </c>
      <c r="P334">
        <f t="array" aca="1" ref="P334:R334" ca="1">MMULT(M334:O334,$P$12:$R$14)</f>
        <v>-0.36361558213763501</v>
      </c>
      <c r="Q334">
        <f ca="1"/>
        <v>0.2</v>
      </c>
      <c r="R334">
        <f ca="1"/>
        <v>0.4333401763357615</v>
      </c>
      <c r="S334">
        <f ca="1">R334+$S$14</f>
        <v>5.4333401763357614</v>
      </c>
      <c r="T334">
        <f ca="1">$T$14*P334/$S334</f>
        <v>-4.0153817394462159E-2</v>
      </c>
      <c r="U334">
        <f ca="1">$T$14*Q334/$S334</f>
        <v>2.2085861754551114E-2</v>
      </c>
      <c r="Y334">
        <f ca="1">P334</f>
        <v>-0.36361558213763501</v>
      </c>
      <c r="Z334">
        <f ca="1">Q334</f>
        <v>0.2</v>
      </c>
      <c r="AD334">
        <f ca="1">R334+$AD$14</f>
        <v>2.4333401763357614</v>
      </c>
      <c r="AE334">
        <f ca="1">$AE$14*P334/$AD334*($AE$11+$AD$14)</f>
        <v>-0.44829192277405028</v>
      </c>
      <c r="AF334">
        <f ca="1">$AE$14*Q334/$AD334*($AE$11+$AD$14)</f>
        <v>0.24657464905030596</v>
      </c>
    </row>
    <row r="335" spans="5:32" ht="2.25" customHeight="1">
      <c r="G335">
        <f>G320+1</f>
        <v>2</v>
      </c>
      <c r="H335">
        <f>H320</f>
        <v>5</v>
      </c>
      <c r="I335">
        <f>I320</f>
        <v>2</v>
      </c>
      <c r="J335">
        <f t="shared" si="212"/>
        <v>0.69314718055994529</v>
      </c>
      <c r="K335">
        <f t="shared" si="212"/>
        <v>1.6094379124341003</v>
      </c>
      <c r="L335">
        <f t="shared" si="212"/>
        <v>0.69314718055994529</v>
      </c>
      <c r="M335">
        <f t="shared" ca="1" si="213"/>
        <v>0.4</v>
      </c>
      <c r="N335">
        <f t="shared" ca="1" si="213"/>
        <v>1</v>
      </c>
      <c r="O335">
        <f t="shared" ca="1" si="213"/>
        <v>0.4</v>
      </c>
      <c r="P335">
        <f t="array" aca="1" ref="P335:R335" ca="1">MMULT(M335:O335,$P$12:$R$14)</f>
        <v>-0.36361558213763501</v>
      </c>
      <c r="Q335">
        <f ca="1"/>
        <v>1</v>
      </c>
      <c r="R335">
        <f ca="1"/>
        <v>0.4333401763357615</v>
      </c>
      <c r="S335">
        <f ca="1">R335+$S$14</f>
        <v>5.4333401763357614</v>
      </c>
      <c r="T335">
        <f ca="1">$T$14*P335/$S335</f>
        <v>-4.0153817394462159E-2</v>
      </c>
      <c r="U335">
        <f ca="1">$T$14*Q335/$S335</f>
        <v>0.11042930877275557</v>
      </c>
      <c r="Y335">
        <f ca="1">P335</f>
        <v>-0.36361558213763501</v>
      </c>
      <c r="Z335">
        <f ca="1">Q335</f>
        <v>1</v>
      </c>
      <c r="AD335">
        <f ca="1">R335+$AD$14</f>
        <v>2.4333401763357614</v>
      </c>
      <c r="AE335">
        <f ca="1">$AE$14*P335/$AD335*($AE$11+$AD$14)</f>
        <v>-0.44829192277405028</v>
      </c>
      <c r="AF335">
        <f ca="1">$AE$14*Q335/$AD335*($AE$11+$AD$14)</f>
        <v>1.2328732452515299</v>
      </c>
    </row>
    <row r="336" spans="5:32" ht="2.25" customHeight="1"/>
    <row r="337" spans="5:32" ht="2.25" customHeight="1">
      <c r="G337">
        <f>G322+1</f>
        <v>2</v>
      </c>
      <c r="H337">
        <f>H322</f>
        <v>1</v>
      </c>
      <c r="I337">
        <f>I322</f>
        <v>3</v>
      </c>
      <c r="J337">
        <f t="shared" ref="J337:L338" si="214">LN(G337)</f>
        <v>0.69314718055994529</v>
      </c>
      <c r="K337">
        <f t="shared" si="214"/>
        <v>0</v>
      </c>
      <c r="L337">
        <f t="shared" si="214"/>
        <v>1.0986122886681098</v>
      </c>
      <c r="M337">
        <f t="shared" ref="M337:O338" ca="1" si="215">(G337+(J337-G337)*$K$14)*$N$14</f>
        <v>0.4</v>
      </c>
      <c r="N337">
        <f t="shared" ca="1" si="215"/>
        <v>0.2</v>
      </c>
      <c r="O337">
        <f t="shared" ca="1" si="215"/>
        <v>0.60000000000000009</v>
      </c>
      <c r="P337">
        <f t="array" aca="1" ref="P337:R337" ca="1">MMULT(M337:O337,$P$12:$R$14)</f>
        <v>-0.56285452175598416</v>
      </c>
      <c r="Q337">
        <f ca="1"/>
        <v>0.2</v>
      </c>
      <c r="R337">
        <f ca="1"/>
        <v>0.45077132488529315</v>
      </c>
      <c r="S337">
        <f ca="1">R337+$S$14</f>
        <v>5.4507713248852934</v>
      </c>
      <c r="T337">
        <f ca="1">$T$14*P337/$S337</f>
        <v>-6.1956866822090971E-2</v>
      </c>
      <c r="U337">
        <f ca="1">$T$14*Q337/$S337</f>
        <v>2.2015232862942619E-2</v>
      </c>
      <c r="Y337">
        <f ca="1">P337</f>
        <v>-0.56285452175598416</v>
      </c>
      <c r="Z337">
        <f ca="1">Q337</f>
        <v>0.2</v>
      </c>
      <c r="AD337">
        <f ca="1">R337+$AD$14</f>
        <v>2.4507713248852934</v>
      </c>
      <c r="AE337">
        <f ca="1">$AE$14*P337/$AD337*($AE$11+$AD$14)</f>
        <v>-0.68899270532593837</v>
      </c>
      <c r="AF337">
        <f ca="1">$AE$14*Q337/$AD337*($AE$11+$AD$14)</f>
        <v>0.24482088308589239</v>
      </c>
    </row>
    <row r="338" spans="5:32" ht="2.25" customHeight="1">
      <c r="G338">
        <f>G323+1</f>
        <v>2</v>
      </c>
      <c r="H338">
        <f>H323</f>
        <v>5</v>
      </c>
      <c r="I338">
        <f>I323</f>
        <v>3</v>
      </c>
      <c r="J338">
        <f t="shared" si="214"/>
        <v>0.69314718055994529</v>
      </c>
      <c r="K338">
        <f t="shared" si="214"/>
        <v>1.6094379124341003</v>
      </c>
      <c r="L338">
        <f t="shared" si="214"/>
        <v>1.0986122886681098</v>
      </c>
      <c r="M338">
        <f t="shared" ca="1" si="215"/>
        <v>0.4</v>
      </c>
      <c r="N338">
        <f t="shared" ca="1" si="215"/>
        <v>1</v>
      </c>
      <c r="O338">
        <f t="shared" ca="1" si="215"/>
        <v>0.60000000000000009</v>
      </c>
      <c r="P338">
        <f t="array" aca="1" ref="P338:R338" ca="1">MMULT(M338:O338,$P$12:$R$14)</f>
        <v>-0.56285452175598416</v>
      </c>
      <c r="Q338">
        <f ca="1"/>
        <v>1</v>
      </c>
      <c r="R338">
        <f ca="1"/>
        <v>0.45077132488529315</v>
      </c>
      <c r="S338">
        <f ca="1">R338+$S$14</f>
        <v>5.4507713248852934</v>
      </c>
      <c r="T338">
        <f ca="1">$T$14*P338/$S338</f>
        <v>-6.1956866822090971E-2</v>
      </c>
      <c r="U338">
        <f ca="1">$T$14*Q338/$S338</f>
        <v>0.11007616431471311</v>
      </c>
      <c r="Y338">
        <f ca="1">P338</f>
        <v>-0.56285452175598416</v>
      </c>
      <c r="Z338">
        <f ca="1">Q338</f>
        <v>1</v>
      </c>
      <c r="AD338">
        <f ca="1">R338+$AD$14</f>
        <v>2.4507713248852934</v>
      </c>
      <c r="AE338">
        <f ca="1">$AE$14*P338/$AD338*($AE$11+$AD$14)</f>
        <v>-0.68899270532593837</v>
      </c>
      <c r="AF338">
        <f ca="1">$AE$14*Q338/$AD338*($AE$11+$AD$14)</f>
        <v>1.224104415429462</v>
      </c>
    </row>
    <row r="339" spans="5:32" ht="2.25" customHeight="1"/>
    <row r="340" spans="5:32" ht="2.25" customHeight="1">
      <c r="G340">
        <f>G325+1</f>
        <v>2</v>
      </c>
      <c r="H340">
        <f>H325</f>
        <v>1</v>
      </c>
      <c r="I340">
        <f>I325</f>
        <v>4</v>
      </c>
      <c r="J340">
        <f t="shared" ref="J340:L341" si="216">LN(G340)</f>
        <v>0.69314718055994529</v>
      </c>
      <c r="K340">
        <f t="shared" si="216"/>
        <v>0</v>
      </c>
      <c r="L340">
        <f t="shared" si="216"/>
        <v>1.3862943611198906</v>
      </c>
      <c r="M340">
        <f t="shared" ref="M340:O341" ca="1" si="217">(G340+(J340-G340)*$K$14)*$N$14</f>
        <v>0.4</v>
      </c>
      <c r="N340">
        <f t="shared" ca="1" si="217"/>
        <v>0.2</v>
      </c>
      <c r="O340">
        <f t="shared" ca="1" si="217"/>
        <v>0.8</v>
      </c>
      <c r="P340">
        <f t="array" aca="1" ref="P340:R340" ca="1">MMULT(M340:O340,$P$12:$R$14)</f>
        <v>-0.7620934613743332</v>
      </c>
      <c r="Q340">
        <f ca="1"/>
        <v>0.2</v>
      </c>
      <c r="R340">
        <f ca="1"/>
        <v>0.4682024734348248</v>
      </c>
      <c r="S340">
        <f ca="1">R340+$S$14</f>
        <v>5.4682024734348245</v>
      </c>
      <c r="T340">
        <f ca="1">$T$14*P340/$S340</f>
        <v>-8.3620911816269447E-2</v>
      </c>
      <c r="U340">
        <f ca="1">$T$14*Q340/$S340</f>
        <v>2.1945054262890631E-2</v>
      </c>
      <c r="Y340">
        <f ca="1">P340</f>
        <v>-0.7620934613743332</v>
      </c>
      <c r="Z340">
        <f ca="1">Q340</f>
        <v>0.2</v>
      </c>
      <c r="AD340">
        <f ca="1">R340+$AD$14</f>
        <v>2.4682024734348249</v>
      </c>
      <c r="AE340">
        <f ca="1">$AE$14*P340/$AD340*($AE$11+$AD$14)</f>
        <v>-0.92629369297298492</v>
      </c>
      <c r="AF340">
        <f ca="1">$AE$14*Q340/$AD340*($AE$11+$AD$14)</f>
        <v>0.24309188831053313</v>
      </c>
    </row>
    <row r="341" spans="5:32" ht="2.25" customHeight="1">
      <c r="G341">
        <f>G326+1</f>
        <v>2</v>
      </c>
      <c r="H341">
        <f>H326</f>
        <v>5</v>
      </c>
      <c r="I341">
        <f>I326</f>
        <v>4</v>
      </c>
      <c r="J341">
        <f t="shared" si="216"/>
        <v>0.69314718055994529</v>
      </c>
      <c r="K341">
        <f t="shared" si="216"/>
        <v>1.6094379124341003</v>
      </c>
      <c r="L341">
        <f t="shared" si="216"/>
        <v>1.3862943611198906</v>
      </c>
      <c r="M341">
        <f t="shared" ca="1" si="217"/>
        <v>0.4</v>
      </c>
      <c r="N341">
        <f t="shared" ca="1" si="217"/>
        <v>1</v>
      </c>
      <c r="O341">
        <f t="shared" ca="1" si="217"/>
        <v>0.8</v>
      </c>
      <c r="P341">
        <f t="array" aca="1" ref="P341:R341" ca="1">MMULT(M341:O341,$P$12:$R$14)</f>
        <v>-0.7620934613743332</v>
      </c>
      <c r="Q341">
        <f ca="1"/>
        <v>1</v>
      </c>
      <c r="R341">
        <f ca="1"/>
        <v>0.4682024734348248</v>
      </c>
      <c r="S341">
        <f ca="1">R341+$S$14</f>
        <v>5.4682024734348245</v>
      </c>
      <c r="T341">
        <f ca="1">$T$14*P341/$S341</f>
        <v>-8.3620911816269447E-2</v>
      </c>
      <c r="U341">
        <f ca="1">$T$14*Q341/$S341</f>
        <v>0.10972527131445316</v>
      </c>
      <c r="Y341">
        <f ca="1">P341</f>
        <v>-0.7620934613743332</v>
      </c>
      <c r="Z341">
        <f ca="1">Q341</f>
        <v>1</v>
      </c>
      <c r="AD341">
        <f ca="1">R341+$AD$14</f>
        <v>2.4682024734348249</v>
      </c>
      <c r="AE341">
        <f ca="1">$AE$14*P341/$AD341*($AE$11+$AD$14)</f>
        <v>-0.92629369297298492</v>
      </c>
      <c r="AF341">
        <f ca="1">$AE$14*Q341/$AD341*($AE$11+$AD$14)</f>
        <v>1.2154594415526656</v>
      </c>
    </row>
    <row r="342" spans="5:32" ht="2.25" customHeight="1"/>
    <row r="343" spans="5:32" ht="2.25" customHeight="1">
      <c r="G343">
        <f>G328+1</f>
        <v>2</v>
      </c>
      <c r="H343">
        <f>H328</f>
        <v>1</v>
      </c>
      <c r="I343">
        <f>I328</f>
        <v>5</v>
      </c>
      <c r="J343">
        <f t="shared" ref="J343:L344" si="218">LN(G343)</f>
        <v>0.69314718055994529</v>
      </c>
      <c r="K343">
        <f t="shared" si="218"/>
        <v>0</v>
      </c>
      <c r="L343">
        <f t="shared" si="218"/>
        <v>1.6094379124341003</v>
      </c>
      <c r="M343">
        <f t="shared" ref="M343:O344" ca="1" si="219">(G343+(J343-G343)*$K$14)*$N$14</f>
        <v>0.4</v>
      </c>
      <c r="N343">
        <f t="shared" ca="1" si="219"/>
        <v>0.2</v>
      </c>
      <c r="O343">
        <f t="shared" ca="1" si="219"/>
        <v>1</v>
      </c>
      <c r="P343">
        <f t="array" aca="1" ref="P343:R343" ca="1">MMULT(M343:O343,$P$12:$R$14)</f>
        <v>-0.96133240099268225</v>
      </c>
      <c r="Q343">
        <f ca="1"/>
        <v>0.2</v>
      </c>
      <c r="R343">
        <f ca="1"/>
        <v>0.48563362198435639</v>
      </c>
      <c r="S343">
        <f ca="1">R343+$S$14</f>
        <v>5.4856336219843564</v>
      </c>
      <c r="T343">
        <f ca="1">$T$14*P343/$S343</f>
        <v>-0.10514727747839631</v>
      </c>
      <c r="U343">
        <f ca="1">$T$14*Q343/$S343</f>
        <v>2.1875321661856004E-2</v>
      </c>
      <c r="Y343">
        <f ca="1">P343</f>
        <v>-0.96133240099268225</v>
      </c>
      <c r="Z343">
        <f ca="1">Q343</f>
        <v>0.2</v>
      </c>
      <c r="AD343">
        <f ca="1">R343+$AD$14</f>
        <v>2.4856336219843564</v>
      </c>
      <c r="AE343">
        <f ca="1">$AE$14*P343/$AD343*($AE$11+$AD$14)</f>
        <v>-1.1602664115380226</v>
      </c>
      <c r="AF343">
        <f ca="1">$AE$14*Q343/$AD343*($AE$11+$AD$14)</f>
        <v>0.24138714358112115</v>
      </c>
    </row>
    <row r="344" spans="5:32" ht="2.25" customHeight="1">
      <c r="G344">
        <f>G329+1</f>
        <v>2</v>
      </c>
      <c r="H344">
        <f>H329</f>
        <v>5</v>
      </c>
      <c r="I344">
        <f>I329</f>
        <v>5</v>
      </c>
      <c r="J344">
        <f t="shared" si="218"/>
        <v>0.69314718055994529</v>
      </c>
      <c r="K344">
        <f t="shared" si="218"/>
        <v>1.6094379124341003</v>
      </c>
      <c r="L344">
        <f t="shared" si="218"/>
        <v>1.6094379124341003</v>
      </c>
      <c r="M344">
        <f t="shared" ca="1" si="219"/>
        <v>0.4</v>
      </c>
      <c r="N344">
        <f t="shared" ca="1" si="219"/>
        <v>1</v>
      </c>
      <c r="O344">
        <f t="shared" ca="1" si="219"/>
        <v>1</v>
      </c>
      <c r="P344">
        <f t="array" aca="1" ref="P344:R344" ca="1">MMULT(M344:O344,$P$12:$R$14)</f>
        <v>-0.96133240099268225</v>
      </c>
      <c r="Q344">
        <f ca="1"/>
        <v>1</v>
      </c>
      <c r="R344">
        <f ca="1"/>
        <v>0.48563362198435639</v>
      </c>
      <c r="S344">
        <f ca="1">R344+$S$14</f>
        <v>5.4856336219843564</v>
      </c>
      <c r="T344">
        <f ca="1">$T$14*P344/$S344</f>
        <v>-0.10514727747839631</v>
      </c>
      <c r="U344">
        <f ca="1">$T$14*Q344/$S344</f>
        <v>0.10937660830928002</v>
      </c>
      <c r="Y344">
        <f ca="1">P344</f>
        <v>-0.96133240099268225</v>
      </c>
      <c r="Z344">
        <f ca="1">Q344</f>
        <v>1</v>
      </c>
      <c r="AD344">
        <f ca="1">R344+$AD$14</f>
        <v>2.4856336219843564</v>
      </c>
      <c r="AE344">
        <f ca="1">$AE$14*P344/$AD344*($AE$11+$AD$14)</f>
        <v>-1.1602664115380226</v>
      </c>
      <c r="AF344">
        <f ca="1">$AE$14*Q344/$AD344*($AE$11+$AD$14)</f>
        <v>1.2069357179056057</v>
      </c>
    </row>
    <row r="345" spans="5:32" ht="2.25" customHeight="1"/>
    <row r="346" spans="5:32" ht="2.25" customHeight="1">
      <c r="E346" t="s">
        <v>21</v>
      </c>
      <c r="G346">
        <f>G331+1</f>
        <v>3</v>
      </c>
      <c r="H346">
        <f>H331</f>
        <v>1</v>
      </c>
      <c r="I346">
        <f>I331</f>
        <v>1</v>
      </c>
      <c r="J346">
        <f t="shared" ref="J346:L347" si="220">LN(G346)</f>
        <v>1.0986122886681098</v>
      </c>
      <c r="K346">
        <f t="shared" si="220"/>
        <v>0</v>
      </c>
      <c r="L346">
        <f t="shared" si="220"/>
        <v>0</v>
      </c>
      <c r="M346">
        <f t="shared" ref="M346:O347" ca="1" si="221">(G346+(J346-G346)*$K$14)*$N$14</f>
        <v>0.60000000000000009</v>
      </c>
      <c r="N346">
        <f t="shared" ca="1" si="221"/>
        <v>0.2</v>
      </c>
      <c r="O346">
        <f t="shared" ca="1" si="221"/>
        <v>0.2</v>
      </c>
      <c r="P346">
        <f t="array" aca="1" ref="P346:R346" ca="1">MMULT(M346:O346,$P$12:$R$14)</f>
        <v>-0.14694549396975423</v>
      </c>
      <c r="Q346">
        <f ca="1"/>
        <v>0.2</v>
      </c>
      <c r="R346">
        <f ca="1"/>
        <v>0.61514796740457911</v>
      </c>
      <c r="S346">
        <f ca="1">R346+$S$14</f>
        <v>5.615147967404579</v>
      </c>
      <c r="T346">
        <f ca="1">$T$14*P346/$S346</f>
        <v>-1.5701687095986721E-2</v>
      </c>
      <c r="U346">
        <f ca="1">$T$14*Q346/$S346</f>
        <v>2.1370763637323369E-2</v>
      </c>
      <c r="Y346">
        <f ca="1">P346</f>
        <v>-0.14694549396975423</v>
      </c>
      <c r="Z346">
        <f ca="1">Q346</f>
        <v>0.2</v>
      </c>
      <c r="AD346">
        <f ca="1">R346+$AD$14</f>
        <v>2.615147967404579</v>
      </c>
      <c r="AE346">
        <f ca="1">$AE$14*P346/$AD346*($AE$11+$AD$14)</f>
        <v>-0.16857037819805423</v>
      </c>
      <c r="AF346">
        <f ca="1">$AE$14*Q346/$AD346*($AE$11+$AD$14)</f>
        <v>0.22943252446073792</v>
      </c>
    </row>
    <row r="347" spans="5:32" ht="2.25" customHeight="1">
      <c r="G347">
        <f>G332+1</f>
        <v>3</v>
      </c>
      <c r="H347">
        <f>H332</f>
        <v>5</v>
      </c>
      <c r="I347">
        <f>I332</f>
        <v>1</v>
      </c>
      <c r="J347">
        <f t="shared" si="220"/>
        <v>1.0986122886681098</v>
      </c>
      <c r="K347">
        <f t="shared" si="220"/>
        <v>1.6094379124341003</v>
      </c>
      <c r="L347">
        <f t="shared" si="220"/>
        <v>0</v>
      </c>
      <c r="M347">
        <f t="shared" ca="1" si="221"/>
        <v>0.60000000000000009</v>
      </c>
      <c r="N347">
        <f t="shared" ca="1" si="221"/>
        <v>1</v>
      </c>
      <c r="O347">
        <f t="shared" ca="1" si="221"/>
        <v>0.2</v>
      </c>
      <c r="P347">
        <f t="array" aca="1" ref="P347:R347" ca="1">MMULT(M347:O347,$P$12:$R$14)</f>
        <v>-0.14694549396975423</v>
      </c>
      <c r="Q347">
        <f ca="1"/>
        <v>1</v>
      </c>
      <c r="R347">
        <f ca="1"/>
        <v>0.61514796740457911</v>
      </c>
      <c r="S347">
        <f ca="1">R347+$S$14</f>
        <v>5.615147967404579</v>
      </c>
      <c r="T347">
        <f ca="1">$T$14*P347/$S347</f>
        <v>-1.5701687095986721E-2</v>
      </c>
      <c r="U347">
        <f ca="1">$T$14*Q347/$S347</f>
        <v>0.10685381818661684</v>
      </c>
      <c r="Y347">
        <f ca="1">P347</f>
        <v>-0.14694549396975423</v>
      </c>
      <c r="Z347">
        <f ca="1">Q347</f>
        <v>1</v>
      </c>
      <c r="AD347">
        <f ca="1">R347+$AD$14</f>
        <v>2.615147967404579</v>
      </c>
      <c r="AE347">
        <f ca="1">$AE$14*P347/$AD347*($AE$11+$AD$14)</f>
        <v>-0.16857037819805423</v>
      </c>
      <c r="AF347">
        <f ca="1">$AE$14*Q347/$AD347*($AE$11+$AD$14)</f>
        <v>1.1471626223036893</v>
      </c>
    </row>
    <row r="348" spans="5:32" ht="2.25" customHeight="1"/>
    <row r="349" spans="5:32" ht="2.25" customHeight="1">
      <c r="G349">
        <f>G334+1</f>
        <v>3</v>
      </c>
      <c r="H349">
        <f>H334</f>
        <v>1</v>
      </c>
      <c r="I349">
        <f>I334</f>
        <v>2</v>
      </c>
      <c r="J349">
        <f t="shared" ref="J349:L350" si="222">LN(G349)</f>
        <v>1.0986122886681098</v>
      </c>
      <c r="K349">
        <f t="shared" si="222"/>
        <v>0</v>
      </c>
      <c r="L349">
        <f t="shared" si="222"/>
        <v>0.69314718055994529</v>
      </c>
      <c r="M349">
        <f t="shared" ref="M349:O350" ca="1" si="223">(G349+(J349-G349)*$K$14)*$N$14</f>
        <v>0.60000000000000009</v>
      </c>
      <c r="N349">
        <f t="shared" ca="1" si="223"/>
        <v>0.2</v>
      </c>
      <c r="O349">
        <f t="shared" ca="1" si="223"/>
        <v>0.4</v>
      </c>
      <c r="P349">
        <f t="array" aca="1" ref="P349:R349" ca="1">MMULT(M349:O349,$P$12:$R$14)</f>
        <v>-0.34618443358810336</v>
      </c>
      <c r="Q349">
        <f ca="1"/>
        <v>0.2</v>
      </c>
      <c r="R349">
        <f ca="1"/>
        <v>0.63257911595411076</v>
      </c>
      <c r="S349">
        <f ca="1">R349+$S$14</f>
        <v>5.632579115954111</v>
      </c>
      <c r="T349">
        <f ca="1">$T$14*P349/$S349</f>
        <v>-3.6876652041074369E-2</v>
      </c>
      <c r="U349">
        <f ca="1">$T$14*Q349/$S349</f>
        <v>2.1304627512484218E-2</v>
      </c>
      <c r="Y349">
        <f ca="1">P349</f>
        <v>-0.34618443358810336</v>
      </c>
      <c r="Z349">
        <f ca="1">Q349</f>
        <v>0.2</v>
      </c>
      <c r="AD349">
        <f ca="1">R349+$AD$14</f>
        <v>2.632579115954111</v>
      </c>
      <c r="AE349">
        <f ca="1">$AE$14*P349/$AD349*($AE$11+$AD$14)</f>
        <v>-0.3945003188965559</v>
      </c>
      <c r="AF349">
        <f ca="1">$AE$14*Q349/$AD349*($AE$11+$AD$14)</f>
        <v>0.22791337831552516</v>
      </c>
    </row>
    <row r="350" spans="5:32" ht="2.25" customHeight="1">
      <c r="G350">
        <f>G335+1</f>
        <v>3</v>
      </c>
      <c r="H350">
        <f>H335</f>
        <v>5</v>
      </c>
      <c r="I350">
        <f>I335</f>
        <v>2</v>
      </c>
      <c r="J350">
        <f t="shared" si="222"/>
        <v>1.0986122886681098</v>
      </c>
      <c r="K350">
        <f t="shared" si="222"/>
        <v>1.6094379124341003</v>
      </c>
      <c r="L350">
        <f t="shared" si="222"/>
        <v>0.69314718055994529</v>
      </c>
      <c r="M350">
        <f t="shared" ca="1" si="223"/>
        <v>0.60000000000000009</v>
      </c>
      <c r="N350">
        <f t="shared" ca="1" si="223"/>
        <v>1</v>
      </c>
      <c r="O350">
        <f t="shared" ca="1" si="223"/>
        <v>0.4</v>
      </c>
      <c r="P350">
        <f t="array" aca="1" ref="P350:R350" ca="1">MMULT(M350:O350,$P$12:$R$14)</f>
        <v>-0.34618443358810336</v>
      </c>
      <c r="Q350">
        <f ca="1"/>
        <v>1</v>
      </c>
      <c r="R350">
        <f ca="1"/>
        <v>0.63257911595411076</v>
      </c>
      <c r="S350">
        <f ca="1">R350+$S$14</f>
        <v>5.632579115954111</v>
      </c>
      <c r="T350">
        <f ca="1">$T$14*P350/$S350</f>
        <v>-3.6876652041074369E-2</v>
      </c>
      <c r="U350">
        <f ca="1">$T$14*Q350/$S350</f>
        <v>0.1065231375624211</v>
      </c>
      <c r="Y350">
        <f ca="1">P350</f>
        <v>-0.34618443358810336</v>
      </c>
      <c r="Z350">
        <f ca="1">Q350</f>
        <v>1</v>
      </c>
      <c r="AD350">
        <f ca="1">R350+$AD$14</f>
        <v>2.632579115954111</v>
      </c>
      <c r="AE350">
        <f ca="1">$AE$14*P350/$AD350*($AE$11+$AD$14)</f>
        <v>-0.3945003188965559</v>
      </c>
      <c r="AF350">
        <f ca="1">$AE$14*Q350/$AD350*($AE$11+$AD$14)</f>
        <v>1.1395668915776258</v>
      </c>
    </row>
    <row r="351" spans="5:32" ht="2.25" customHeight="1"/>
    <row r="352" spans="5:32" ht="2.25" customHeight="1">
      <c r="G352">
        <f>G337+1</f>
        <v>3</v>
      </c>
      <c r="H352">
        <f>H337</f>
        <v>1</v>
      </c>
      <c r="I352">
        <f>I337</f>
        <v>3</v>
      </c>
      <c r="J352">
        <f t="shared" ref="J352:L353" si="224">LN(G352)</f>
        <v>1.0986122886681098</v>
      </c>
      <c r="K352">
        <f t="shared" si="224"/>
        <v>0</v>
      </c>
      <c r="L352">
        <f t="shared" si="224"/>
        <v>1.0986122886681098</v>
      </c>
      <c r="M352">
        <f t="shared" ref="M352:O353" ca="1" si="225">(G352+(J352-G352)*$K$14)*$N$14</f>
        <v>0.60000000000000009</v>
      </c>
      <c r="N352">
        <f t="shared" ca="1" si="225"/>
        <v>0.2</v>
      </c>
      <c r="O352">
        <f t="shared" ca="1" si="225"/>
        <v>0.60000000000000009</v>
      </c>
      <c r="P352">
        <f t="array" aca="1" ref="P352:R352" ca="1">MMULT(M352:O352,$P$12:$R$14)</f>
        <v>-0.54542337320645262</v>
      </c>
      <c r="Q352">
        <f ca="1"/>
        <v>0.2</v>
      </c>
      <c r="R352">
        <f ca="1"/>
        <v>0.6500102645036423</v>
      </c>
      <c r="S352">
        <f ca="1">R352+$S$14</f>
        <v>5.6500102645036421</v>
      </c>
      <c r="T352">
        <f ca="1">$T$14*P352/$S352</f>
        <v>-5.7920960954682632E-2</v>
      </c>
      <c r="U352">
        <f ca="1">$T$14*Q352/$S352</f>
        <v>2.1238899467829923E-2</v>
      </c>
      <c r="Y352">
        <f ca="1">P352</f>
        <v>-0.54542337320645262</v>
      </c>
      <c r="Z352">
        <f ca="1">Q352</f>
        <v>0.2</v>
      </c>
      <c r="AD352">
        <f ca="1">R352+$AD$14</f>
        <v>2.6500102645036421</v>
      </c>
      <c r="AE352">
        <f ca="1">$AE$14*P352/$AD352*($AE$11+$AD$14)</f>
        <v>-0.61745803083741568</v>
      </c>
      <c r="AF352">
        <f ca="1">$AE$14*Q352/$AD352*($AE$11+$AD$14)</f>
        <v>0.22641421734733638</v>
      </c>
    </row>
    <row r="353" spans="5:32" ht="2.25" customHeight="1">
      <c r="G353">
        <f>G338+1</f>
        <v>3</v>
      </c>
      <c r="H353">
        <f>H338</f>
        <v>5</v>
      </c>
      <c r="I353">
        <f>I338</f>
        <v>3</v>
      </c>
      <c r="J353">
        <f t="shared" si="224"/>
        <v>1.0986122886681098</v>
      </c>
      <c r="K353">
        <f t="shared" si="224"/>
        <v>1.6094379124341003</v>
      </c>
      <c r="L353">
        <f t="shared" si="224"/>
        <v>1.0986122886681098</v>
      </c>
      <c r="M353">
        <f t="shared" ca="1" si="225"/>
        <v>0.60000000000000009</v>
      </c>
      <c r="N353">
        <f t="shared" ca="1" si="225"/>
        <v>1</v>
      </c>
      <c r="O353">
        <f t="shared" ca="1" si="225"/>
        <v>0.60000000000000009</v>
      </c>
      <c r="P353">
        <f t="array" aca="1" ref="P353:R353" ca="1">MMULT(M353:O353,$P$12:$R$14)</f>
        <v>-0.54542337320645262</v>
      </c>
      <c r="Q353">
        <f ca="1"/>
        <v>1</v>
      </c>
      <c r="R353">
        <f ca="1"/>
        <v>0.6500102645036423</v>
      </c>
      <c r="S353">
        <f ca="1">R353+$S$14</f>
        <v>5.6500102645036421</v>
      </c>
      <c r="T353">
        <f ca="1">$T$14*P353/$S353</f>
        <v>-5.7920960954682632E-2</v>
      </c>
      <c r="U353">
        <f ca="1">$T$14*Q353/$S353</f>
        <v>0.10619449733914961</v>
      </c>
      <c r="Y353">
        <f ca="1">P353</f>
        <v>-0.54542337320645262</v>
      </c>
      <c r="Z353">
        <f ca="1">Q353</f>
        <v>1</v>
      </c>
      <c r="AD353">
        <f ca="1">R353+$AD$14</f>
        <v>2.6500102645036421</v>
      </c>
      <c r="AE353">
        <f ca="1">$AE$14*P353/$AD353*($AE$11+$AD$14)</f>
        <v>-0.61745803083741568</v>
      </c>
      <c r="AF353">
        <f ca="1">$AE$14*Q353/$AD353*($AE$11+$AD$14)</f>
        <v>1.1320710867366821</v>
      </c>
    </row>
    <row r="354" spans="5:32" ht="2.25" customHeight="1"/>
    <row r="355" spans="5:32" ht="2.25" customHeight="1">
      <c r="G355">
        <f>G340+1</f>
        <v>3</v>
      </c>
      <c r="H355">
        <f>H340</f>
        <v>1</v>
      </c>
      <c r="I355">
        <f>I340</f>
        <v>4</v>
      </c>
      <c r="J355">
        <f t="shared" ref="J355:L356" si="226">LN(G355)</f>
        <v>1.0986122886681098</v>
      </c>
      <c r="K355">
        <f t="shared" si="226"/>
        <v>0</v>
      </c>
      <c r="L355">
        <f t="shared" si="226"/>
        <v>1.3862943611198906</v>
      </c>
      <c r="M355">
        <f t="shared" ref="M355:O356" ca="1" si="227">(G355+(J355-G355)*$K$14)*$N$14</f>
        <v>0.60000000000000009</v>
      </c>
      <c r="N355">
        <f t="shared" ca="1" si="227"/>
        <v>0.2</v>
      </c>
      <c r="O355">
        <f t="shared" ca="1" si="227"/>
        <v>0.8</v>
      </c>
      <c r="P355">
        <f t="array" aca="1" ref="P355:R355" ca="1">MMULT(M355:O355,$P$12:$R$14)</f>
        <v>-0.74466231282480155</v>
      </c>
      <c r="Q355">
        <f ca="1"/>
        <v>0.2</v>
      </c>
      <c r="R355">
        <f ca="1"/>
        <v>0.66744141305317395</v>
      </c>
      <c r="S355">
        <f ca="1">R355+$S$14</f>
        <v>5.6674414130531741</v>
      </c>
      <c r="T355">
        <f ca="1">$T$14*P355/$S355</f>
        <v>-7.8835819399177776E-2</v>
      </c>
      <c r="U355">
        <f ca="1">$T$14*Q355/$S355</f>
        <v>2.1173575738007211E-2</v>
      </c>
      <c r="Y355">
        <f ca="1">P355</f>
        <v>-0.74466231282480155</v>
      </c>
      <c r="Z355">
        <f ca="1">Q355</f>
        <v>0.2</v>
      </c>
      <c r="AD355">
        <f ca="1">R355+$AD$14</f>
        <v>2.6674414130531741</v>
      </c>
      <c r="AE355">
        <f ca="1">$AE$14*P355/$AD355*($AE$11+$AD$14)</f>
        <v>-0.83750178262298403</v>
      </c>
      <c r="AF355">
        <f ca="1">$AE$14*Q355/$AD355*($AE$11+$AD$14)</f>
        <v>0.22493464975983685</v>
      </c>
    </row>
    <row r="356" spans="5:32" ht="2.25" customHeight="1">
      <c r="G356">
        <f>G341+1</f>
        <v>3</v>
      </c>
      <c r="H356">
        <f>H341</f>
        <v>5</v>
      </c>
      <c r="I356">
        <f>I341</f>
        <v>4</v>
      </c>
      <c r="J356">
        <f t="shared" si="226"/>
        <v>1.0986122886681098</v>
      </c>
      <c r="K356">
        <f t="shared" si="226"/>
        <v>1.6094379124341003</v>
      </c>
      <c r="L356">
        <f t="shared" si="226"/>
        <v>1.3862943611198906</v>
      </c>
      <c r="M356">
        <f t="shared" ca="1" si="227"/>
        <v>0.60000000000000009</v>
      </c>
      <c r="N356">
        <f t="shared" ca="1" si="227"/>
        <v>1</v>
      </c>
      <c r="O356">
        <f t="shared" ca="1" si="227"/>
        <v>0.8</v>
      </c>
      <c r="P356">
        <f t="array" aca="1" ref="P356:R356" ca="1">MMULT(M356:O356,$P$12:$R$14)</f>
        <v>-0.74466231282480155</v>
      </c>
      <c r="Q356">
        <f ca="1"/>
        <v>1</v>
      </c>
      <c r="R356">
        <f ca="1"/>
        <v>0.66744141305317395</v>
      </c>
      <c r="S356">
        <f ca="1">R356+$S$14</f>
        <v>5.6674414130531741</v>
      </c>
      <c r="T356">
        <f ca="1">$T$14*P356/$S356</f>
        <v>-7.8835819399177776E-2</v>
      </c>
      <c r="U356">
        <f ca="1">$T$14*Q356/$S356</f>
        <v>0.10586787869003605</v>
      </c>
      <c r="Y356">
        <f ca="1">P356</f>
        <v>-0.74466231282480155</v>
      </c>
      <c r="Z356">
        <f ca="1">Q356</f>
        <v>1</v>
      </c>
      <c r="AD356">
        <f ca="1">R356+$AD$14</f>
        <v>2.6674414130531741</v>
      </c>
      <c r="AE356">
        <f ca="1">$AE$14*P356/$AD356*($AE$11+$AD$14)</f>
        <v>-0.83750178262298403</v>
      </c>
      <c r="AF356">
        <f ca="1">$AE$14*Q356/$AD356*($AE$11+$AD$14)</f>
        <v>1.1246732487991842</v>
      </c>
    </row>
    <row r="357" spans="5:32" ht="2.25" customHeight="1"/>
    <row r="358" spans="5:32" ht="2.25" customHeight="1">
      <c r="G358">
        <f>G343+1</f>
        <v>3</v>
      </c>
      <c r="H358">
        <f>H343</f>
        <v>1</v>
      </c>
      <c r="I358">
        <f>I343</f>
        <v>5</v>
      </c>
      <c r="J358">
        <f t="shared" ref="J358:L359" si="228">LN(G358)</f>
        <v>1.0986122886681098</v>
      </c>
      <c r="K358">
        <f t="shared" si="228"/>
        <v>0</v>
      </c>
      <c r="L358">
        <f t="shared" si="228"/>
        <v>1.6094379124341003</v>
      </c>
      <c r="M358">
        <f t="shared" ref="M358:O359" ca="1" si="229">(G358+(J358-G358)*$K$14)*$N$14</f>
        <v>0.60000000000000009</v>
      </c>
      <c r="N358">
        <f t="shared" ca="1" si="229"/>
        <v>0.2</v>
      </c>
      <c r="O358">
        <f t="shared" ca="1" si="229"/>
        <v>1</v>
      </c>
      <c r="P358">
        <f t="array" aca="1" ref="P358:R358" ca="1">MMULT(M358:O358,$P$12:$R$14)</f>
        <v>-0.94390125244315071</v>
      </c>
      <c r="Q358">
        <f ca="1"/>
        <v>0.2</v>
      </c>
      <c r="R358">
        <f ca="1"/>
        <v>0.6848725616027056</v>
      </c>
      <c r="S358">
        <f ca="1">R358+$S$14</f>
        <v>5.684872561602706</v>
      </c>
      <c r="T358">
        <f ca="1">$T$14*P358/$S358</f>
        <v>-9.9622418150781711E-2</v>
      </c>
      <c r="U358">
        <f ca="1">$T$14*Q358/$S358</f>
        <v>2.1108652603844653E-2</v>
      </c>
      <c r="Y358">
        <f ca="1">P358</f>
        <v>-0.94390125244315071</v>
      </c>
      <c r="Z358">
        <f ca="1">Q358</f>
        <v>0.2</v>
      </c>
      <c r="AD358">
        <f ca="1">R358+$AD$14</f>
        <v>2.6848725616027056</v>
      </c>
      <c r="AE358">
        <f ca="1">$AE$14*P358/$AD358*($AE$11+$AD$14)</f>
        <v>-1.0546883296535674</v>
      </c>
      <c r="AF358">
        <f ca="1">$AE$14*Q358/$AD358*($AE$11+$AD$14)</f>
        <v>0.22347429393141718</v>
      </c>
    </row>
    <row r="359" spans="5:32" ht="2.25" customHeight="1">
      <c r="G359">
        <f>G344+1</f>
        <v>3</v>
      </c>
      <c r="H359">
        <f>H344</f>
        <v>5</v>
      </c>
      <c r="I359">
        <f>I344</f>
        <v>5</v>
      </c>
      <c r="J359">
        <f t="shared" si="228"/>
        <v>1.0986122886681098</v>
      </c>
      <c r="K359">
        <f t="shared" si="228"/>
        <v>1.6094379124341003</v>
      </c>
      <c r="L359">
        <f t="shared" si="228"/>
        <v>1.6094379124341003</v>
      </c>
      <c r="M359">
        <f t="shared" ca="1" si="229"/>
        <v>0.60000000000000009</v>
      </c>
      <c r="N359">
        <f t="shared" ca="1" si="229"/>
        <v>1</v>
      </c>
      <c r="O359">
        <f t="shared" ca="1" si="229"/>
        <v>1</v>
      </c>
      <c r="P359">
        <f t="array" aca="1" ref="P359:R359" ca="1">MMULT(M359:O359,$P$12:$R$14)</f>
        <v>-0.94390125244315071</v>
      </c>
      <c r="Q359">
        <f ca="1"/>
        <v>1</v>
      </c>
      <c r="R359">
        <f ca="1"/>
        <v>0.6848725616027056</v>
      </c>
      <c r="S359">
        <f ca="1">R359+$S$14</f>
        <v>5.684872561602706</v>
      </c>
      <c r="T359">
        <f ca="1">$T$14*P359/$S359</f>
        <v>-9.9622418150781711E-2</v>
      </c>
      <c r="U359">
        <f ca="1">$T$14*Q359/$S359</f>
        <v>0.10554326301922327</v>
      </c>
      <c r="Y359">
        <f ca="1">P359</f>
        <v>-0.94390125244315071</v>
      </c>
      <c r="Z359">
        <f ca="1">Q359</f>
        <v>1</v>
      </c>
      <c r="AD359">
        <f ca="1">R359+$AD$14</f>
        <v>2.6848725616027056</v>
      </c>
      <c r="AE359">
        <f ca="1">$AE$14*P359/$AD359*($AE$11+$AD$14)</f>
        <v>-1.0546883296535674</v>
      </c>
      <c r="AF359">
        <f ca="1">$AE$14*Q359/$AD359*($AE$11+$AD$14)</f>
        <v>1.1173714696570858</v>
      </c>
    </row>
    <row r="360" spans="5:32" ht="2.25" customHeight="1"/>
    <row r="361" spans="5:32" ht="2.25" customHeight="1">
      <c r="E361" t="s">
        <v>22</v>
      </c>
      <c r="F361" t="s">
        <v>18</v>
      </c>
      <c r="G361">
        <f>G346+1</f>
        <v>4</v>
      </c>
      <c r="H361">
        <f>H346</f>
        <v>1</v>
      </c>
      <c r="I361">
        <f>I346</f>
        <v>1</v>
      </c>
      <c r="J361">
        <f t="shared" ref="J361:L362" si="230">LN(G361)</f>
        <v>1.3862943611198906</v>
      </c>
      <c r="K361">
        <f t="shared" si="230"/>
        <v>0</v>
      </c>
      <c r="L361">
        <f t="shared" si="230"/>
        <v>0</v>
      </c>
      <c r="M361">
        <f t="shared" ref="M361:O362" ca="1" si="231">(G361+(J361-G361)*$K$14)*$N$14</f>
        <v>0.8</v>
      </c>
      <c r="N361">
        <f t="shared" ca="1" si="231"/>
        <v>0.2</v>
      </c>
      <c r="O361">
        <f t="shared" ca="1" si="231"/>
        <v>0.2</v>
      </c>
      <c r="P361">
        <f t="array" aca="1" ref="P361:R361" ca="1">MMULT(M361:O361,$P$12:$R$14)</f>
        <v>-0.12951434542022261</v>
      </c>
      <c r="Q361">
        <f ca="1"/>
        <v>0.2</v>
      </c>
      <c r="R361">
        <f ca="1"/>
        <v>0.81438690702292815</v>
      </c>
      <c r="S361">
        <f ca="1">R361+$S$14</f>
        <v>5.8143869070229286</v>
      </c>
      <c r="T361">
        <f ca="1">$T$14*P361/$S361</f>
        <v>-1.3364884121879288E-2</v>
      </c>
      <c r="U361">
        <f ca="1">$T$14*Q361/$S361</f>
        <v>2.0638461443812341E-2</v>
      </c>
      <c r="Y361">
        <f ca="1">P361</f>
        <v>-0.12951434542022261</v>
      </c>
      <c r="Z361">
        <f ca="1">Q361</f>
        <v>0.2</v>
      </c>
      <c r="AD361">
        <f ca="1">R361+$AD$14</f>
        <v>2.8143869070229282</v>
      </c>
      <c r="AE361">
        <f ca="1">$AE$14*P361/$AD361*($AE$11+$AD$14)</f>
        <v>-0.13805601329764233</v>
      </c>
      <c r="AF361">
        <f ca="1">$AE$14*Q361/$AD361*($AE$11+$AD$14)</f>
        <v>0.21319030389985821</v>
      </c>
    </row>
    <row r="362" spans="5:32" ht="2.25" customHeight="1">
      <c r="G362">
        <f>G347+1</f>
        <v>4</v>
      </c>
      <c r="H362">
        <f>H347</f>
        <v>5</v>
      </c>
      <c r="I362">
        <f>I347</f>
        <v>1</v>
      </c>
      <c r="J362">
        <f t="shared" si="230"/>
        <v>1.3862943611198906</v>
      </c>
      <c r="K362">
        <f t="shared" si="230"/>
        <v>1.6094379124341003</v>
      </c>
      <c r="L362">
        <f t="shared" si="230"/>
        <v>0</v>
      </c>
      <c r="M362">
        <f t="shared" ca="1" si="231"/>
        <v>0.8</v>
      </c>
      <c r="N362">
        <f t="shared" ca="1" si="231"/>
        <v>1</v>
      </c>
      <c r="O362">
        <f t="shared" ca="1" si="231"/>
        <v>0.2</v>
      </c>
      <c r="P362">
        <f t="array" aca="1" ref="P362:R362" ca="1">MMULT(M362:O362,$P$12:$R$14)</f>
        <v>-0.12951434542022261</v>
      </c>
      <c r="Q362">
        <f ca="1"/>
        <v>1</v>
      </c>
      <c r="R362">
        <f ca="1"/>
        <v>0.81438690702292815</v>
      </c>
      <c r="S362">
        <f ca="1">R362+$S$14</f>
        <v>5.8143869070229286</v>
      </c>
      <c r="T362">
        <f ca="1">$T$14*P362/$S362</f>
        <v>-1.3364884121879288E-2</v>
      </c>
      <c r="U362">
        <f ca="1">$T$14*Q362/$S362</f>
        <v>0.1031923072190617</v>
      </c>
      <c r="Y362">
        <f ca="1">P362</f>
        <v>-0.12951434542022261</v>
      </c>
      <c r="Z362">
        <f ca="1">Q362</f>
        <v>1</v>
      </c>
      <c r="AD362">
        <f ca="1">R362+$AD$14</f>
        <v>2.8143869070229282</v>
      </c>
      <c r="AE362">
        <f ca="1">$AE$14*P362/$AD362*($AE$11+$AD$14)</f>
        <v>-0.13805601329764233</v>
      </c>
      <c r="AF362">
        <f ca="1">$AE$14*Q362/$AD362*($AE$11+$AD$14)</f>
        <v>1.0659515194992908</v>
      </c>
    </row>
    <row r="363" spans="5:32" ht="2.25" customHeight="1"/>
    <row r="364" spans="5:32" ht="2.25" customHeight="1">
      <c r="F364" t="s">
        <v>12</v>
      </c>
      <c r="G364">
        <f>G349+1</f>
        <v>4</v>
      </c>
      <c r="H364">
        <f>H349</f>
        <v>1</v>
      </c>
      <c r="I364">
        <f>I349</f>
        <v>2</v>
      </c>
      <c r="J364">
        <f t="shared" ref="J364:L365" si="232">LN(G364)</f>
        <v>1.3862943611198906</v>
      </c>
      <c r="K364">
        <f t="shared" si="232"/>
        <v>0</v>
      </c>
      <c r="L364">
        <f t="shared" si="232"/>
        <v>0.69314718055994529</v>
      </c>
      <c r="M364">
        <f t="shared" ref="M364:O365" ca="1" si="233">(G364+(J364-G364)*$K$14)*$N$14</f>
        <v>0.8</v>
      </c>
      <c r="N364">
        <f t="shared" ca="1" si="233"/>
        <v>0.2</v>
      </c>
      <c r="O364">
        <f t="shared" ca="1" si="233"/>
        <v>0.4</v>
      </c>
      <c r="P364">
        <f t="array" aca="1" ref="P364:R364" ca="1">MMULT(M364:O364,$P$12:$R$14)</f>
        <v>-0.32875328503857171</v>
      </c>
      <c r="Q364">
        <f ca="1"/>
        <v>0.2</v>
      </c>
      <c r="R364">
        <f ca="1"/>
        <v>0.8318180555724598</v>
      </c>
      <c r="S364">
        <f ca="1">R364+$S$14</f>
        <v>5.8318180555724597</v>
      </c>
      <c r="T364">
        <f ca="1">$T$14*P364/$S364</f>
        <v>-3.3823409637182257E-2</v>
      </c>
      <c r="U364">
        <f ca="1">$T$14*Q364/$S364</f>
        <v>2.0576773633281777E-2</v>
      </c>
      <c r="Y364">
        <f ca="1">P364</f>
        <v>-0.32875328503857171</v>
      </c>
      <c r="Z364">
        <f ca="1">Q364</f>
        <v>0.2</v>
      </c>
      <c r="AD364">
        <f ca="1">R364+$AD$14</f>
        <v>2.8318180555724597</v>
      </c>
      <c r="AE364">
        <f ca="1">$AE$14*P364/$AD364*($AE$11+$AD$14)</f>
        <v>-0.3482779739944627</v>
      </c>
      <c r="AF364">
        <f ca="1">$AE$14*Q364/$AD364*($AE$11+$AD$14)</f>
        <v>0.21187801907658521</v>
      </c>
    </row>
    <row r="365" spans="5:32" ht="2.25" customHeight="1">
      <c r="G365">
        <f>G350+1</f>
        <v>4</v>
      </c>
      <c r="H365">
        <f>H350</f>
        <v>5</v>
      </c>
      <c r="I365">
        <f>I350</f>
        <v>2</v>
      </c>
      <c r="J365">
        <f t="shared" si="232"/>
        <v>1.3862943611198906</v>
      </c>
      <c r="K365">
        <f t="shared" si="232"/>
        <v>1.6094379124341003</v>
      </c>
      <c r="L365">
        <f t="shared" si="232"/>
        <v>0.69314718055994529</v>
      </c>
      <c r="M365">
        <f t="shared" ca="1" si="233"/>
        <v>0.8</v>
      </c>
      <c r="N365">
        <f t="shared" ca="1" si="233"/>
        <v>1</v>
      </c>
      <c r="O365">
        <f t="shared" ca="1" si="233"/>
        <v>0.4</v>
      </c>
      <c r="P365">
        <f t="array" aca="1" ref="P365:R365" ca="1">MMULT(M365:O365,$P$12:$R$14)</f>
        <v>-0.32875328503857171</v>
      </c>
      <c r="Q365">
        <f ca="1"/>
        <v>1</v>
      </c>
      <c r="R365">
        <f ca="1"/>
        <v>0.8318180555724598</v>
      </c>
      <c r="S365">
        <f ca="1">R365+$S$14</f>
        <v>5.8318180555724597</v>
      </c>
      <c r="T365">
        <f ca="1">$T$14*P365/$S365</f>
        <v>-3.3823409637182257E-2</v>
      </c>
      <c r="U365">
        <f ca="1">$T$14*Q365/$S365</f>
        <v>0.10288386816640889</v>
      </c>
      <c r="Y365">
        <f ca="1">P365</f>
        <v>-0.32875328503857171</v>
      </c>
      <c r="Z365">
        <f ca="1">Q365</f>
        <v>1</v>
      </c>
      <c r="AD365">
        <f ca="1">R365+$AD$14</f>
        <v>2.8318180555724597</v>
      </c>
      <c r="AE365">
        <f ca="1">$AE$14*P365/$AD365*($AE$11+$AD$14)</f>
        <v>-0.3482779739944627</v>
      </c>
      <c r="AF365">
        <f ca="1">$AE$14*Q365/$AD365*($AE$11+$AD$14)</f>
        <v>1.0593900953829258</v>
      </c>
    </row>
    <row r="366" spans="5:32" ht="2.25" customHeight="1"/>
    <row r="367" spans="5:32" ht="2.25" customHeight="1">
      <c r="G367">
        <f>G352+1</f>
        <v>4</v>
      </c>
      <c r="H367">
        <f>H352</f>
        <v>1</v>
      </c>
      <c r="I367">
        <f>I352</f>
        <v>3</v>
      </c>
      <c r="J367">
        <f t="shared" ref="J367:L368" si="234">LN(G367)</f>
        <v>1.3862943611198906</v>
      </c>
      <c r="K367">
        <f t="shared" si="234"/>
        <v>0</v>
      </c>
      <c r="L367">
        <f t="shared" si="234"/>
        <v>1.0986122886681098</v>
      </c>
      <c r="M367">
        <f t="shared" ref="M367:O368" ca="1" si="235">(G367+(J367-G367)*$K$14)*$N$14</f>
        <v>0.8</v>
      </c>
      <c r="N367">
        <f t="shared" ca="1" si="235"/>
        <v>0.2</v>
      </c>
      <c r="O367">
        <f t="shared" ca="1" si="235"/>
        <v>0.60000000000000009</v>
      </c>
      <c r="P367">
        <f t="array" aca="1" ref="P367:R367" ca="1">MMULT(M367:O367,$P$12:$R$14)</f>
        <v>-0.52799222465692097</v>
      </c>
      <c r="Q367">
        <f ca="1"/>
        <v>0.2</v>
      </c>
      <c r="R367">
        <f ca="1"/>
        <v>0.84924920412199145</v>
      </c>
      <c r="S367">
        <f ca="1">R367+$S$14</f>
        <v>5.8492492041219917</v>
      </c>
      <c r="T367">
        <f ca="1">$T$14*P367/$S367</f>
        <v>-5.4159999640792447E-2</v>
      </c>
      <c r="U367">
        <f ca="1">$T$14*Q367/$S367</f>
        <v>2.0515453490242041E-2</v>
      </c>
      <c r="Y367">
        <f ca="1">P367</f>
        <v>-0.52799222465692097</v>
      </c>
      <c r="Z367">
        <f ca="1">Q367</f>
        <v>0.2</v>
      </c>
      <c r="AD367">
        <f ca="1">R367+$AD$14</f>
        <v>2.8492492041219917</v>
      </c>
      <c r="AE367">
        <f ca="1">$AE$14*P367/$AD367*($AE$11+$AD$14)</f>
        <v>-0.55592774113237742</v>
      </c>
      <c r="AF367">
        <f ca="1">$AE$14*Q367/$AD367*($AE$11+$AD$14)</f>
        <v>0.21058179085633633</v>
      </c>
    </row>
    <row r="368" spans="5:32" ht="2.25" customHeight="1">
      <c r="G368">
        <f>G353+1</f>
        <v>4</v>
      </c>
      <c r="H368">
        <f>H353</f>
        <v>5</v>
      </c>
      <c r="I368">
        <f>I353</f>
        <v>3</v>
      </c>
      <c r="J368">
        <f t="shared" si="234"/>
        <v>1.3862943611198906</v>
      </c>
      <c r="K368">
        <f t="shared" si="234"/>
        <v>1.6094379124341003</v>
      </c>
      <c r="L368">
        <f t="shared" si="234"/>
        <v>1.0986122886681098</v>
      </c>
      <c r="M368">
        <f t="shared" ca="1" si="235"/>
        <v>0.8</v>
      </c>
      <c r="N368">
        <f t="shared" ca="1" si="235"/>
        <v>1</v>
      </c>
      <c r="O368">
        <f t="shared" ca="1" si="235"/>
        <v>0.60000000000000009</v>
      </c>
      <c r="P368">
        <f t="array" aca="1" ref="P368:R368" ca="1">MMULT(M368:O368,$P$12:$R$14)</f>
        <v>-0.52799222465692097</v>
      </c>
      <c r="Q368">
        <f ca="1"/>
        <v>1</v>
      </c>
      <c r="R368">
        <f ca="1"/>
        <v>0.84924920412199145</v>
      </c>
      <c r="S368">
        <f ca="1">R368+$S$14</f>
        <v>5.8492492041219917</v>
      </c>
      <c r="T368">
        <f ca="1">$T$14*P368/$S368</f>
        <v>-5.4159999640792447E-2</v>
      </c>
      <c r="U368">
        <f ca="1">$T$14*Q368/$S368</f>
        <v>0.10257726745121021</v>
      </c>
      <c r="Y368">
        <f ca="1">P368</f>
        <v>-0.52799222465692097</v>
      </c>
      <c r="Z368">
        <f ca="1">Q368</f>
        <v>1</v>
      </c>
      <c r="AD368">
        <f ca="1">R368+$AD$14</f>
        <v>2.8492492041219917</v>
      </c>
      <c r="AE368">
        <f ca="1">$AE$14*P368/$AD368*($AE$11+$AD$14)</f>
        <v>-0.55592774113237742</v>
      </c>
      <c r="AF368">
        <f ca="1">$AE$14*Q368/$AD368*($AE$11+$AD$14)</f>
        <v>1.0529089542816816</v>
      </c>
    </row>
    <row r="369" spans="5:32" ht="2.25" customHeight="1"/>
    <row r="370" spans="5:32" ht="2.25" customHeight="1">
      <c r="G370">
        <f>G355+1</f>
        <v>4</v>
      </c>
      <c r="H370">
        <f>H355</f>
        <v>1</v>
      </c>
      <c r="I370">
        <f>I355</f>
        <v>4</v>
      </c>
      <c r="J370">
        <f t="shared" ref="J370:L371" si="236">LN(G370)</f>
        <v>1.3862943611198906</v>
      </c>
      <c r="K370">
        <f t="shared" si="236"/>
        <v>0</v>
      </c>
      <c r="L370">
        <f t="shared" si="236"/>
        <v>1.3862943611198906</v>
      </c>
      <c r="M370">
        <f t="shared" ref="M370:O371" ca="1" si="237">(G370+(J370-G370)*$K$14)*$N$14</f>
        <v>0.8</v>
      </c>
      <c r="N370">
        <f t="shared" ca="1" si="237"/>
        <v>0.2</v>
      </c>
      <c r="O370">
        <f t="shared" ca="1" si="237"/>
        <v>0.8</v>
      </c>
      <c r="P370">
        <f t="array" aca="1" ref="P370:R370" ca="1">MMULT(M370:O370,$P$12:$R$14)</f>
        <v>-0.72723116427527001</v>
      </c>
      <c r="Q370">
        <f ca="1"/>
        <v>0.2</v>
      </c>
      <c r="R370">
        <f ca="1"/>
        <v>0.86668035267152299</v>
      </c>
      <c r="S370">
        <f ca="1">R370+$S$14</f>
        <v>5.8666803526715228</v>
      </c>
      <c r="T370">
        <f ca="1">$T$14*P370/$S370</f>
        <v>-7.4375741021319747E-2</v>
      </c>
      <c r="U370">
        <f ca="1">$T$14*Q370/$S370</f>
        <v>2.0454497737439428E-2</v>
      </c>
      <c r="Y370">
        <f ca="1">P370</f>
        <v>-0.72723116427527001</v>
      </c>
      <c r="Z370">
        <f ca="1">Q370</f>
        <v>0.2</v>
      </c>
      <c r="AD370">
        <f ca="1">R370+$AD$14</f>
        <v>2.8666803526715228</v>
      </c>
      <c r="AE370">
        <f ca="1">$AE$14*P370/$AD370*($AE$11+$AD$14)</f>
        <v>-0.76105223618414297</v>
      </c>
      <c r="AF370">
        <f ca="1">$AE$14*Q370/$AD370*($AE$11+$AD$14)</f>
        <v>0.20930132633756909</v>
      </c>
    </row>
    <row r="371" spans="5:32" ht="2.25" customHeight="1">
      <c r="G371">
        <f>G356+1</f>
        <v>4</v>
      </c>
      <c r="H371">
        <f>H356</f>
        <v>5</v>
      </c>
      <c r="I371">
        <f>I356</f>
        <v>4</v>
      </c>
      <c r="J371">
        <f t="shared" si="236"/>
        <v>1.3862943611198906</v>
      </c>
      <c r="K371">
        <f t="shared" si="236"/>
        <v>1.6094379124341003</v>
      </c>
      <c r="L371">
        <f t="shared" si="236"/>
        <v>1.3862943611198906</v>
      </c>
      <c r="M371">
        <f t="shared" ca="1" si="237"/>
        <v>0.8</v>
      </c>
      <c r="N371">
        <f t="shared" ca="1" si="237"/>
        <v>1</v>
      </c>
      <c r="O371">
        <f t="shared" ca="1" si="237"/>
        <v>0.8</v>
      </c>
      <c r="P371">
        <f t="array" aca="1" ref="P371:R371" ca="1">MMULT(M371:O371,$P$12:$R$14)</f>
        <v>-0.72723116427527001</v>
      </c>
      <c r="Q371">
        <f ca="1"/>
        <v>1</v>
      </c>
      <c r="R371">
        <f ca="1"/>
        <v>0.86668035267152299</v>
      </c>
      <c r="S371">
        <f ca="1">R371+$S$14</f>
        <v>5.8666803526715228</v>
      </c>
      <c r="T371">
        <f ca="1">$T$14*P371/$S371</f>
        <v>-7.4375741021319747E-2</v>
      </c>
      <c r="U371">
        <f ca="1">$T$14*Q371/$S371</f>
        <v>0.10227248868719713</v>
      </c>
      <c r="Y371">
        <f ca="1">P371</f>
        <v>-0.72723116427527001</v>
      </c>
      <c r="Z371">
        <f ca="1">Q371</f>
        <v>1</v>
      </c>
      <c r="AD371">
        <f ca="1">R371+$AD$14</f>
        <v>2.8666803526715228</v>
      </c>
      <c r="AE371">
        <f ca="1">$AE$14*P371/$AD371*($AE$11+$AD$14)</f>
        <v>-0.76105223618414297</v>
      </c>
      <c r="AF371">
        <f ca="1">$AE$14*Q371/$AD371*($AE$11+$AD$14)</f>
        <v>1.0465066316878453</v>
      </c>
    </row>
    <row r="372" spans="5:32" ht="2.25" customHeight="1"/>
    <row r="373" spans="5:32" ht="2.25" customHeight="1">
      <c r="G373">
        <f>G358+1</f>
        <v>4</v>
      </c>
      <c r="H373">
        <f>H358</f>
        <v>1</v>
      </c>
      <c r="I373">
        <f>I358</f>
        <v>5</v>
      </c>
      <c r="J373">
        <f t="shared" ref="J373:L374" si="238">LN(G373)</f>
        <v>1.3862943611198906</v>
      </c>
      <c r="K373">
        <f t="shared" si="238"/>
        <v>0</v>
      </c>
      <c r="L373">
        <f t="shared" si="238"/>
        <v>1.6094379124341003</v>
      </c>
      <c r="M373">
        <f t="shared" ref="M373:O374" ca="1" si="239">(G373+(J373-G373)*$K$14)*$N$14</f>
        <v>0.8</v>
      </c>
      <c r="N373">
        <f t="shared" ca="1" si="239"/>
        <v>0.2</v>
      </c>
      <c r="O373">
        <f t="shared" ca="1" si="239"/>
        <v>1</v>
      </c>
      <c r="P373">
        <f t="array" aca="1" ref="P373:R373" ca="1">MMULT(M373:O373,$P$12:$R$14)</f>
        <v>-0.92647010389361906</v>
      </c>
      <c r="Q373">
        <f ca="1"/>
        <v>0.2</v>
      </c>
      <c r="R373">
        <f ca="1"/>
        <v>0.88411150122105464</v>
      </c>
      <c r="S373">
        <f ca="1">R373+$S$14</f>
        <v>5.8841115012210548</v>
      </c>
      <c r="T373">
        <f ca="1">$T$14*P373/$S373</f>
        <v>-9.4471707788136974E-2</v>
      </c>
      <c r="U373">
        <f ca="1">$T$14*Q373/$S373</f>
        <v>2.0393903136454488E-2</v>
      </c>
      <c r="Y373">
        <f ca="1">P373</f>
        <v>-0.92647010389361906</v>
      </c>
      <c r="Z373">
        <f ca="1">Q373</f>
        <v>0.2</v>
      </c>
      <c r="AD373">
        <f ca="1">R373+$AD$14</f>
        <v>2.8841115012210548</v>
      </c>
      <c r="AE373">
        <f ca="1">$AE$14*P373/$AD373*($AE$11+$AD$14)</f>
        <v>-0.96369724627641129</v>
      </c>
      <c r="AF373">
        <f ca="1">$AE$14*Q373/$AD373*($AE$11+$AD$14)</f>
        <v>0.20803633969975718</v>
      </c>
    </row>
    <row r="374" spans="5:32" ht="2.25" customHeight="1">
      <c r="G374">
        <f>G359+1</f>
        <v>4</v>
      </c>
      <c r="H374">
        <f>H359</f>
        <v>5</v>
      </c>
      <c r="I374">
        <f>I359</f>
        <v>5</v>
      </c>
      <c r="J374">
        <f t="shared" si="238"/>
        <v>1.3862943611198906</v>
      </c>
      <c r="K374">
        <f t="shared" si="238"/>
        <v>1.6094379124341003</v>
      </c>
      <c r="L374">
        <f t="shared" si="238"/>
        <v>1.6094379124341003</v>
      </c>
      <c r="M374">
        <f t="shared" ca="1" si="239"/>
        <v>0.8</v>
      </c>
      <c r="N374">
        <f t="shared" ca="1" si="239"/>
        <v>1</v>
      </c>
      <c r="O374">
        <f t="shared" ca="1" si="239"/>
        <v>1</v>
      </c>
      <c r="P374">
        <f t="array" aca="1" ref="P374:R374" ca="1">MMULT(M374:O374,$P$12:$R$14)</f>
        <v>-0.92647010389361906</v>
      </c>
      <c r="Q374">
        <f ca="1"/>
        <v>1</v>
      </c>
      <c r="R374">
        <f ca="1"/>
        <v>0.88411150122105464</v>
      </c>
      <c r="S374">
        <f ca="1">R374+$S$14</f>
        <v>5.8841115012210548</v>
      </c>
      <c r="T374">
        <f ca="1">$T$14*P374/$S374</f>
        <v>-9.4471707788136974E-2</v>
      </c>
      <c r="U374">
        <f ca="1">$T$14*Q374/$S374</f>
        <v>0.10196951568227244</v>
      </c>
      <c r="Y374">
        <f ca="1">P374</f>
        <v>-0.92647010389361906</v>
      </c>
      <c r="Z374">
        <f ca="1">Q374</f>
        <v>1</v>
      </c>
      <c r="AD374">
        <f ca="1">R374+$AD$14</f>
        <v>2.8841115012210548</v>
      </c>
      <c r="AE374">
        <f ca="1">$AE$14*P374/$AD374*($AE$11+$AD$14)</f>
        <v>-0.96369724627641129</v>
      </c>
      <c r="AF374">
        <f ca="1">$AE$14*Q374/$AD374*($AE$11+$AD$14)</f>
        <v>1.0401816984987859</v>
      </c>
    </row>
    <row r="375" spans="5:32" ht="2.25" customHeight="1"/>
    <row r="376" spans="5:32" ht="2.25" customHeight="1">
      <c r="E376" t="s">
        <v>27</v>
      </c>
      <c r="F376" t="s">
        <v>18</v>
      </c>
      <c r="G376">
        <f>G361+1</f>
        <v>5</v>
      </c>
      <c r="H376">
        <f>H361</f>
        <v>1</v>
      </c>
      <c r="I376">
        <f>I361</f>
        <v>1</v>
      </c>
      <c r="J376">
        <f t="shared" ref="J376:L377" si="240">LN(G376)</f>
        <v>1.6094379124341003</v>
      </c>
      <c r="K376">
        <f t="shared" si="240"/>
        <v>0</v>
      </c>
      <c r="L376">
        <f t="shared" si="240"/>
        <v>0</v>
      </c>
      <c r="M376">
        <f t="shared" ref="M376:O377" ca="1" si="241">(G376+(J376-G376)*$K$14)*$N$14</f>
        <v>1</v>
      </c>
      <c r="N376">
        <f t="shared" ca="1" si="241"/>
        <v>0.2</v>
      </c>
      <c r="O376">
        <f t="shared" ca="1" si="241"/>
        <v>0.2</v>
      </c>
      <c r="P376">
        <f t="array" aca="1" ref="P376:R376" ca="1">MMULT(M376:O376,$P$12:$R$14)</f>
        <v>-0.11208319687069099</v>
      </c>
      <c r="Q376">
        <f ca="1"/>
        <v>0.2</v>
      </c>
      <c r="R376">
        <f ca="1"/>
        <v>1.0136258466412771</v>
      </c>
      <c r="S376">
        <f ca="1">R376+$S$14</f>
        <v>6.0136258466412773</v>
      </c>
      <c r="T376">
        <f ca="1">$T$14*P376/$S376</f>
        <v>-1.1182923553512216E-2</v>
      </c>
      <c r="U376">
        <f ca="1">$T$14*Q376/$S376</f>
        <v>1.9954683423981597E-2</v>
      </c>
      <c r="Y376">
        <f ca="1">P376</f>
        <v>-0.11208319687069099</v>
      </c>
      <c r="Z376">
        <f ca="1">Q376</f>
        <v>0.2</v>
      </c>
      <c r="AD376">
        <f ca="1">R376+$AD$14</f>
        <v>3.0136258466412773</v>
      </c>
      <c r="AE376">
        <f ca="1">$AE$14*P376/$AD376*($AE$11+$AD$14)</f>
        <v>-0.11157642246360053</v>
      </c>
      <c r="AF376">
        <f ca="1">$AE$14*Q376/$AD376*($AE$11+$AD$14)</f>
        <v>0.19909571742912521</v>
      </c>
    </row>
    <row r="377" spans="5:32" ht="2.25" customHeight="1">
      <c r="G377">
        <f>G362+1</f>
        <v>5</v>
      </c>
      <c r="H377">
        <f>H362</f>
        <v>5</v>
      </c>
      <c r="I377">
        <f>I362</f>
        <v>1</v>
      </c>
      <c r="J377">
        <f t="shared" si="240"/>
        <v>1.6094379124341003</v>
      </c>
      <c r="K377">
        <f t="shared" si="240"/>
        <v>1.6094379124341003</v>
      </c>
      <c r="L377">
        <f t="shared" si="240"/>
        <v>0</v>
      </c>
      <c r="M377">
        <f t="shared" ca="1" si="241"/>
        <v>1</v>
      </c>
      <c r="N377">
        <f t="shared" ca="1" si="241"/>
        <v>1</v>
      </c>
      <c r="O377">
        <f t="shared" ca="1" si="241"/>
        <v>0.2</v>
      </c>
      <c r="P377">
        <f t="array" aca="1" ref="P377:R377" ca="1">MMULT(M377:O377,$P$12:$R$14)</f>
        <v>-0.11208319687069099</v>
      </c>
      <c r="Q377">
        <f ca="1"/>
        <v>1</v>
      </c>
      <c r="R377">
        <f ca="1"/>
        <v>1.0136258466412771</v>
      </c>
      <c r="S377">
        <f ca="1">R377+$S$14</f>
        <v>6.0136258466412773</v>
      </c>
      <c r="T377">
        <f ca="1">$T$14*P377/$S377</f>
        <v>-1.1182923553512216E-2</v>
      </c>
      <c r="U377">
        <f ca="1">$T$14*Q377/$S377</f>
        <v>9.9773417119907989E-2</v>
      </c>
      <c r="Y377">
        <f ca="1">P377</f>
        <v>-0.11208319687069099</v>
      </c>
      <c r="Z377">
        <f ca="1">Q377</f>
        <v>1</v>
      </c>
      <c r="AD377">
        <f ca="1">R377+$AD$14</f>
        <v>3.0136258466412773</v>
      </c>
      <c r="AE377">
        <f ca="1">$AE$14*P377/$AD377*($AE$11+$AD$14)</f>
        <v>-0.11157642246360053</v>
      </c>
      <c r="AF377">
        <f ca="1">$AE$14*Q377/$AD377*($AE$11+$AD$14)</f>
        <v>0.9954785871456262</v>
      </c>
    </row>
    <row r="378" spans="5:32" ht="2.25" customHeight="1"/>
    <row r="379" spans="5:32" ht="2.25" customHeight="1">
      <c r="F379" t="s">
        <v>12</v>
      </c>
      <c r="G379">
        <f>G364+1</f>
        <v>5</v>
      </c>
      <c r="H379">
        <f>H364</f>
        <v>1</v>
      </c>
      <c r="I379">
        <f>I364</f>
        <v>2</v>
      </c>
      <c r="J379">
        <f t="shared" ref="J379:L380" si="242">LN(G379)</f>
        <v>1.6094379124341003</v>
      </c>
      <c r="K379">
        <f t="shared" si="242"/>
        <v>0</v>
      </c>
      <c r="L379">
        <f t="shared" si="242"/>
        <v>0.69314718055994529</v>
      </c>
      <c r="M379">
        <f t="shared" ref="M379:O380" ca="1" si="243">(G379+(J379-G379)*$K$14)*$N$14</f>
        <v>1</v>
      </c>
      <c r="N379">
        <f t="shared" ca="1" si="243"/>
        <v>0.2</v>
      </c>
      <c r="O379">
        <f t="shared" ca="1" si="243"/>
        <v>0.4</v>
      </c>
      <c r="P379">
        <f t="array" aca="1" ref="P379:R379" ca="1">MMULT(M379:O379,$P$12:$R$14)</f>
        <v>-0.31132213648904011</v>
      </c>
      <c r="Q379">
        <f ca="1"/>
        <v>0.2</v>
      </c>
      <c r="R379">
        <f ca="1"/>
        <v>1.0310569951908088</v>
      </c>
      <c r="S379">
        <f ca="1">R379+$S$14</f>
        <v>6.0310569951908093</v>
      </c>
      <c r="T379">
        <f ca="1">$T$14*P379/$S379</f>
        <v>-3.0971897967864311E-2</v>
      </c>
      <c r="U379">
        <f ca="1">$T$14*Q379/$S379</f>
        <v>1.9897009777173142E-2</v>
      </c>
      <c r="Y379">
        <f ca="1">P379</f>
        <v>-0.31132213648904011</v>
      </c>
      <c r="Z379">
        <f ca="1">Q379</f>
        <v>0.2</v>
      </c>
      <c r="AD379">
        <f ca="1">R379+$AD$14</f>
        <v>3.0310569951908088</v>
      </c>
      <c r="AE379">
        <f ca="1">$AE$14*P379/$AD379*($AE$11+$AD$14)</f>
        <v>-0.30813224922823534</v>
      </c>
      <c r="AF379">
        <f ca="1">$AE$14*Q379/$AD379*($AE$11+$AD$14)</f>
        <v>0.19795074818849762</v>
      </c>
    </row>
    <row r="380" spans="5:32" ht="2.25" customHeight="1">
      <c r="G380">
        <f>G365+1</f>
        <v>5</v>
      </c>
      <c r="H380">
        <f>H365</f>
        <v>5</v>
      </c>
      <c r="I380">
        <f>I365</f>
        <v>2</v>
      </c>
      <c r="J380">
        <f t="shared" si="242"/>
        <v>1.6094379124341003</v>
      </c>
      <c r="K380">
        <f t="shared" si="242"/>
        <v>1.6094379124341003</v>
      </c>
      <c r="L380">
        <f t="shared" si="242"/>
        <v>0.69314718055994529</v>
      </c>
      <c r="M380">
        <f t="shared" ca="1" si="243"/>
        <v>1</v>
      </c>
      <c r="N380">
        <f t="shared" ca="1" si="243"/>
        <v>1</v>
      </c>
      <c r="O380">
        <f t="shared" ca="1" si="243"/>
        <v>0.4</v>
      </c>
      <c r="P380">
        <f t="array" aca="1" ref="P380:R380" ca="1">MMULT(M380:O380,$P$12:$R$14)</f>
        <v>-0.31132213648904011</v>
      </c>
      <c r="Q380">
        <f ca="1"/>
        <v>1</v>
      </c>
      <c r="R380">
        <f ca="1"/>
        <v>1.0310569951908088</v>
      </c>
      <c r="S380">
        <f ca="1">R380+$S$14</f>
        <v>6.0310569951908093</v>
      </c>
      <c r="T380">
        <f ca="1">$T$14*P380/$S380</f>
        <v>-3.0971897967864311E-2</v>
      </c>
      <c r="U380">
        <f ca="1">$T$14*Q380/$S380</f>
        <v>9.9485048885865707E-2</v>
      </c>
      <c r="Y380">
        <f ca="1">P380</f>
        <v>-0.31132213648904011</v>
      </c>
      <c r="Z380">
        <f ca="1">Q380</f>
        <v>1</v>
      </c>
      <c r="AD380">
        <f ca="1">R380+$AD$14</f>
        <v>3.0310569951908088</v>
      </c>
      <c r="AE380">
        <f ca="1">$AE$14*P380/$AD380*($AE$11+$AD$14)</f>
        <v>-0.30813224922823534</v>
      </c>
      <c r="AF380">
        <f ca="1">$AE$14*Q380/$AD380*($AE$11+$AD$14)</f>
        <v>0.98975374094248803</v>
      </c>
    </row>
    <row r="381" spans="5:32" ht="2.25" customHeight="1"/>
    <row r="382" spans="5:32" ht="2.25" customHeight="1">
      <c r="G382">
        <f>G367+1</f>
        <v>5</v>
      </c>
      <c r="H382">
        <f>H367</f>
        <v>1</v>
      </c>
      <c r="I382">
        <f>I367</f>
        <v>3</v>
      </c>
      <c r="J382">
        <f t="shared" ref="J382:L383" si="244">LN(G382)</f>
        <v>1.6094379124341003</v>
      </c>
      <c r="K382">
        <f t="shared" si="244"/>
        <v>0</v>
      </c>
      <c r="L382">
        <f t="shared" si="244"/>
        <v>1.0986122886681098</v>
      </c>
      <c r="M382">
        <f t="shared" ref="M382:O383" ca="1" si="245">(G382+(J382-G382)*$K$14)*$N$14</f>
        <v>1</v>
      </c>
      <c r="N382">
        <f t="shared" ca="1" si="245"/>
        <v>0.2</v>
      </c>
      <c r="O382">
        <f t="shared" ca="1" si="245"/>
        <v>0.60000000000000009</v>
      </c>
      <c r="P382">
        <f t="array" aca="1" ref="P382:R382" ca="1">MMULT(M382:O382,$P$12:$R$14)</f>
        <v>-0.51056107610738932</v>
      </c>
      <c r="Q382">
        <f ca="1"/>
        <v>0.2</v>
      </c>
      <c r="R382">
        <f ca="1"/>
        <v>1.0484881437403404</v>
      </c>
      <c r="S382">
        <f ca="1">R382+$S$14</f>
        <v>6.0484881437403404</v>
      </c>
      <c r="T382">
        <f ca="1">$T$14*P382/$S382</f>
        <v>-5.0646812622335287E-2</v>
      </c>
      <c r="U382">
        <f ca="1">$T$14*Q382/$S382</f>
        <v>1.9839668549931699E-2</v>
      </c>
      <c r="Y382">
        <f ca="1">P382</f>
        <v>-0.51056107610738932</v>
      </c>
      <c r="Z382">
        <f ca="1">Q382</f>
        <v>0.2</v>
      </c>
      <c r="AD382">
        <f ca="1">R382+$AD$14</f>
        <v>3.0484881437403404</v>
      </c>
      <c r="AE382">
        <f ca="1">$AE$14*P382/$AD382*($AE$11+$AD$14)</f>
        <v>-0.50244027731164809</v>
      </c>
      <c r="AF382">
        <f ca="1">$AE$14*Q382/$AD382*($AE$11+$AD$14)</f>
        <v>0.19681887273598855</v>
      </c>
    </row>
    <row r="383" spans="5:32" ht="2.25" customHeight="1">
      <c r="G383">
        <f>G368+1</f>
        <v>5</v>
      </c>
      <c r="H383">
        <f>H368</f>
        <v>5</v>
      </c>
      <c r="I383">
        <f>I368</f>
        <v>3</v>
      </c>
      <c r="J383">
        <f t="shared" si="244"/>
        <v>1.6094379124341003</v>
      </c>
      <c r="K383">
        <f t="shared" si="244"/>
        <v>1.6094379124341003</v>
      </c>
      <c r="L383">
        <f t="shared" si="244"/>
        <v>1.0986122886681098</v>
      </c>
      <c r="M383">
        <f t="shared" ca="1" si="245"/>
        <v>1</v>
      </c>
      <c r="N383">
        <f t="shared" ca="1" si="245"/>
        <v>1</v>
      </c>
      <c r="O383">
        <f t="shared" ca="1" si="245"/>
        <v>0.60000000000000009</v>
      </c>
      <c r="P383">
        <f t="array" aca="1" ref="P383:R383" ca="1">MMULT(M383:O383,$P$12:$R$14)</f>
        <v>-0.51056107610738932</v>
      </c>
      <c r="Q383">
        <f ca="1"/>
        <v>1</v>
      </c>
      <c r="R383">
        <f ca="1"/>
        <v>1.0484881437403404</v>
      </c>
      <c r="S383">
        <f ca="1">R383+$S$14</f>
        <v>6.0484881437403404</v>
      </c>
      <c r="T383">
        <f ca="1">$T$14*P383/$S383</f>
        <v>-5.0646812622335287E-2</v>
      </c>
      <c r="U383">
        <f ca="1">$T$14*Q383/$S383</f>
        <v>9.9198342749658497E-2</v>
      </c>
      <c r="Y383">
        <f ca="1">P383</f>
        <v>-0.51056107610738932</v>
      </c>
      <c r="Z383">
        <f ca="1">Q383</f>
        <v>1</v>
      </c>
      <c r="AD383">
        <f ca="1">R383+$AD$14</f>
        <v>3.0484881437403404</v>
      </c>
      <c r="AE383">
        <f ca="1">$AE$14*P383/$AD383*($AE$11+$AD$14)</f>
        <v>-0.50244027731164809</v>
      </c>
      <c r="AF383">
        <f ca="1">$AE$14*Q383/$AD383*($AE$11+$AD$14)</f>
        <v>0.98409436367994263</v>
      </c>
    </row>
    <row r="384" spans="5:32" ht="2.25" customHeight="1"/>
    <row r="385" spans="4:32" ht="2.25" customHeight="1">
      <c r="G385">
        <f>G370+1</f>
        <v>5</v>
      </c>
      <c r="H385">
        <f>H370</f>
        <v>1</v>
      </c>
      <c r="I385">
        <f>I370</f>
        <v>4</v>
      </c>
      <c r="J385">
        <f t="shared" ref="J385:L386" si="246">LN(G385)</f>
        <v>1.6094379124341003</v>
      </c>
      <c r="K385">
        <f t="shared" si="246"/>
        <v>0</v>
      </c>
      <c r="L385">
        <f t="shared" si="246"/>
        <v>1.3862943611198906</v>
      </c>
      <c r="M385">
        <f t="shared" ref="M385:O386" ca="1" si="247">(G385+(J385-G385)*$K$14)*$N$14</f>
        <v>1</v>
      </c>
      <c r="N385">
        <f t="shared" ca="1" si="247"/>
        <v>0.2</v>
      </c>
      <c r="O385">
        <f t="shared" ca="1" si="247"/>
        <v>0.8</v>
      </c>
      <c r="P385">
        <f t="array" aca="1" ref="P385:R385" ca="1">MMULT(M385:O385,$P$12:$R$14)</f>
        <v>-0.70980001572573836</v>
      </c>
      <c r="Q385">
        <f ca="1"/>
        <v>0.2</v>
      </c>
      <c r="R385">
        <f ca="1"/>
        <v>1.0659192922898721</v>
      </c>
      <c r="S385">
        <f ca="1">R385+$S$14</f>
        <v>6.0659192922898724</v>
      </c>
      <c r="T385">
        <f ca="1">$T$14*P385/$S385</f>
        <v>-7.0208650810234266E-2</v>
      </c>
      <c r="U385">
        <f ca="1">$T$14*Q385/$S385</f>
        <v>1.9782656876514464E-2</v>
      </c>
      <c r="Y385">
        <f ca="1">P385</f>
        <v>-0.70980001572573836</v>
      </c>
      <c r="Z385">
        <f ca="1">Q385</f>
        <v>0.2</v>
      </c>
      <c r="AD385">
        <f ca="1">R385+$AD$14</f>
        <v>3.0659192922898724</v>
      </c>
      <c r="AE385">
        <f ca="1">$AE$14*P385/$AD385*($AE$11+$AD$14)</f>
        <v>-0.69453884599382587</v>
      </c>
      <c r="AF385">
        <f ca="1">$AE$14*Q385/$AD385*($AE$11+$AD$14)</f>
        <v>0.19569986773913811</v>
      </c>
    </row>
    <row r="386" spans="4:32" ht="2.25" customHeight="1">
      <c r="G386">
        <f>G371+1</f>
        <v>5</v>
      </c>
      <c r="H386">
        <f>H371</f>
        <v>5</v>
      </c>
      <c r="I386">
        <f>I371</f>
        <v>4</v>
      </c>
      <c r="J386">
        <f t="shared" si="246"/>
        <v>1.6094379124341003</v>
      </c>
      <c r="K386">
        <f t="shared" si="246"/>
        <v>1.6094379124341003</v>
      </c>
      <c r="L386">
        <f t="shared" si="246"/>
        <v>1.3862943611198906</v>
      </c>
      <c r="M386">
        <f t="shared" ca="1" si="247"/>
        <v>1</v>
      </c>
      <c r="N386">
        <f t="shared" ca="1" si="247"/>
        <v>1</v>
      </c>
      <c r="O386">
        <f t="shared" ca="1" si="247"/>
        <v>0.8</v>
      </c>
      <c r="P386">
        <f t="array" aca="1" ref="P386:R386" ca="1">MMULT(M386:O386,$P$12:$R$14)</f>
        <v>-0.70980001572573836</v>
      </c>
      <c r="Q386">
        <f ca="1"/>
        <v>1</v>
      </c>
      <c r="R386">
        <f ca="1"/>
        <v>1.0659192922898721</v>
      </c>
      <c r="S386">
        <f ca="1">R386+$S$14</f>
        <v>6.0659192922898724</v>
      </c>
      <c r="T386">
        <f ca="1">$T$14*P386/$S386</f>
        <v>-7.0208650810234266E-2</v>
      </c>
      <c r="U386">
        <f ca="1">$T$14*Q386/$S386</f>
        <v>9.8913284382572325E-2</v>
      </c>
      <c r="Y386">
        <f ca="1">P386</f>
        <v>-0.70980001572573836</v>
      </c>
      <c r="Z386">
        <f ca="1">Q386</f>
        <v>1</v>
      </c>
      <c r="AD386">
        <f ca="1">R386+$AD$14</f>
        <v>3.0659192922898724</v>
      </c>
      <c r="AE386">
        <f ca="1">$AE$14*P386/$AD386*($AE$11+$AD$14)</f>
        <v>-0.69453884599382587</v>
      </c>
      <c r="AF386">
        <f ca="1">$AE$14*Q386/$AD386*($AE$11+$AD$14)</f>
        <v>0.97849933869569061</v>
      </c>
    </row>
    <row r="387" spans="4:32" ht="2.25" customHeight="1"/>
    <row r="388" spans="4:32" ht="2.25" customHeight="1">
      <c r="G388">
        <f>G373+1</f>
        <v>5</v>
      </c>
      <c r="H388">
        <f>H373</f>
        <v>1</v>
      </c>
      <c r="I388">
        <f>I373</f>
        <v>5</v>
      </c>
      <c r="J388">
        <f t="shared" ref="J388:L389" si="248">LN(G388)</f>
        <v>1.6094379124341003</v>
      </c>
      <c r="K388">
        <f t="shared" si="248"/>
        <v>0</v>
      </c>
      <c r="L388">
        <f t="shared" si="248"/>
        <v>1.6094379124341003</v>
      </c>
      <c r="M388">
        <f t="shared" ref="M388:O389" ca="1" si="249">(G388+(J388-G388)*$K$14)*$N$14</f>
        <v>1</v>
      </c>
      <c r="N388">
        <f t="shared" ca="1" si="249"/>
        <v>0.2</v>
      </c>
      <c r="O388">
        <f t="shared" ca="1" si="249"/>
        <v>1</v>
      </c>
      <c r="P388">
        <f t="array" aca="1" ref="P388:R388" ca="1">MMULT(M388:O388,$P$12:$R$14)</f>
        <v>-0.90903895534408741</v>
      </c>
      <c r="Q388">
        <f ca="1"/>
        <v>0.2</v>
      </c>
      <c r="R388">
        <f ca="1"/>
        <v>1.0833504408394037</v>
      </c>
      <c r="S388">
        <f ca="1">R388+$S$14</f>
        <v>6.0833504408394035</v>
      </c>
      <c r="T388">
        <f ca="1">$T$14*P388/$S388</f>
        <v>-8.9658384554810039E-2</v>
      </c>
      <c r="U388">
        <f ca="1">$T$14*Q388/$S388</f>
        <v>1.9725971924024477E-2</v>
      </c>
      <c r="Y388">
        <f ca="1">P388</f>
        <v>-0.90903895534408741</v>
      </c>
      <c r="Z388">
        <f ca="1">Q388</f>
        <v>0.2</v>
      </c>
      <c r="AD388">
        <f ca="1">R388+$AD$14</f>
        <v>3.0833504408394035</v>
      </c>
      <c r="AE388">
        <f ca="1">$AE$14*P388/$AD388*($AE$11+$AD$14)</f>
        <v>-0.88446542757878632</v>
      </c>
      <c r="AF388">
        <f ca="1">$AE$14*Q388/$AD388*($AE$11+$AD$14)</f>
        <v>0.19459351491576077</v>
      </c>
    </row>
    <row r="389" spans="4:32" ht="2.25" customHeight="1">
      <c r="G389">
        <f>G374+1</f>
        <v>5</v>
      </c>
      <c r="H389">
        <f>H374</f>
        <v>5</v>
      </c>
      <c r="I389">
        <f>I374</f>
        <v>5</v>
      </c>
      <c r="J389">
        <f t="shared" si="248"/>
        <v>1.6094379124341003</v>
      </c>
      <c r="K389">
        <f t="shared" si="248"/>
        <v>1.6094379124341003</v>
      </c>
      <c r="L389">
        <f t="shared" si="248"/>
        <v>1.6094379124341003</v>
      </c>
      <c r="M389">
        <f t="shared" ca="1" si="249"/>
        <v>1</v>
      </c>
      <c r="N389">
        <f t="shared" ca="1" si="249"/>
        <v>1</v>
      </c>
      <c r="O389">
        <f t="shared" ca="1" si="249"/>
        <v>1</v>
      </c>
      <c r="P389">
        <f t="array" aca="1" ref="P389:R389" ca="1">MMULT(M389:O389,$P$12:$R$14)</f>
        <v>-0.90903895534408741</v>
      </c>
      <c r="Q389">
        <f ca="1"/>
        <v>1</v>
      </c>
      <c r="R389">
        <f ca="1"/>
        <v>1.0833504408394037</v>
      </c>
      <c r="S389">
        <f ca="1">R389+$S$14</f>
        <v>6.0833504408394035</v>
      </c>
      <c r="T389">
        <f ca="1">$T$14*P389/$S389</f>
        <v>-8.9658384554810039E-2</v>
      </c>
      <c r="U389">
        <f ca="1">$T$14*Q389/$S389</f>
        <v>9.8629859620122384E-2</v>
      </c>
      <c r="Y389">
        <f ca="1">P389</f>
        <v>-0.90903895534408741</v>
      </c>
      <c r="Z389">
        <f ca="1">Q389</f>
        <v>1</v>
      </c>
      <c r="AD389">
        <f ca="1">R389+$AD$14</f>
        <v>3.0833504408394035</v>
      </c>
      <c r="AE389">
        <f ca="1">$AE$14*P389/$AD389*($AE$11+$AD$14)</f>
        <v>-0.88446542757878632</v>
      </c>
      <c r="AF389">
        <f ca="1">$AE$14*Q389/$AD389*($AE$11+$AD$14)</f>
        <v>0.97296757457880378</v>
      </c>
    </row>
    <row r="390" spans="4:32" ht="2.25" customHeight="1"/>
    <row r="391" spans="4:32" ht="2.25" customHeight="1">
      <c r="D391" t="s">
        <v>28</v>
      </c>
      <c r="E391" t="s">
        <v>5</v>
      </c>
      <c r="F391" t="s">
        <v>25</v>
      </c>
      <c r="G391">
        <v>1</v>
      </c>
      <c r="H391">
        <v>1</v>
      </c>
      <c r="I391">
        <v>1</v>
      </c>
      <c r="J391">
        <f t="shared" ref="J391:L392" si="250">LN(G391)</f>
        <v>0</v>
      </c>
      <c r="K391">
        <f t="shared" si="250"/>
        <v>0</v>
      </c>
      <c r="L391">
        <f t="shared" si="250"/>
        <v>0</v>
      </c>
      <c r="M391">
        <f t="shared" ref="M391:O392" ca="1" si="251">(G391+(J391-G391)*$K$14)*$N$14</f>
        <v>0.2</v>
      </c>
      <c r="N391">
        <f t="shared" ca="1" si="251"/>
        <v>0.2</v>
      </c>
      <c r="O391">
        <f t="shared" ca="1" si="251"/>
        <v>0.2</v>
      </c>
      <c r="P391">
        <f t="array" aca="1" ref="P391:R391" ca="1">MMULT(M391:O391,$P$12:$R$14)</f>
        <v>-0.1818077910688175</v>
      </c>
      <c r="Q391">
        <f ca="1"/>
        <v>0.2</v>
      </c>
      <c r="R391">
        <f ca="1"/>
        <v>0.21667008816788075</v>
      </c>
      <c r="S391">
        <f ca="1">R391+$S$14</f>
        <v>5.2166700881678807</v>
      </c>
      <c r="T391">
        <f ca="1">$T$14*P391/$S391</f>
        <v>-2.091078653578447E-2</v>
      </c>
      <c r="U391">
        <f ca="1">$T$14*Q391/$S391</f>
        <v>2.3003179800880329E-2</v>
      </c>
      <c r="Y391">
        <f ca="1">P391</f>
        <v>-0.1818077910688175</v>
      </c>
      <c r="Z391">
        <f ca="1">Q391</f>
        <v>0.2</v>
      </c>
      <c r="AD391">
        <f ca="1">R391+$AD$14</f>
        <v>2.2166700881678807</v>
      </c>
      <c r="AE391">
        <f ca="1">$AE$14*P391/$AD391*($AE$11+$AD$14)</f>
        <v>-0.24605527729083726</v>
      </c>
      <c r="AF391">
        <f ca="1">$AE$14*Q391/$AD391*($AE$11+$AD$14)</f>
        <v>0.27067627393118804</v>
      </c>
    </row>
    <row r="392" spans="4:32" ht="2.25" customHeight="1">
      <c r="G392">
        <v>1</v>
      </c>
      <c r="H392">
        <v>1</v>
      </c>
      <c r="I392">
        <v>5</v>
      </c>
      <c r="J392">
        <f t="shared" si="250"/>
        <v>0</v>
      </c>
      <c r="K392">
        <f t="shared" si="250"/>
        <v>0</v>
      </c>
      <c r="L392">
        <f t="shared" si="250"/>
        <v>1.6094379124341003</v>
      </c>
      <c r="M392">
        <f t="shared" ca="1" si="251"/>
        <v>0.2</v>
      </c>
      <c r="N392">
        <f t="shared" ca="1" si="251"/>
        <v>0.2</v>
      </c>
      <c r="O392">
        <f t="shared" ca="1" si="251"/>
        <v>1</v>
      </c>
      <c r="P392">
        <f t="array" aca="1" ref="P392:R392" ca="1">MMULT(M392:O392,$P$12:$R$14)</f>
        <v>-0.9787635495422139</v>
      </c>
      <c r="Q392">
        <f ca="1"/>
        <v>0.2</v>
      </c>
      <c r="R392">
        <f ca="1"/>
        <v>0.28639468236600729</v>
      </c>
      <c r="S392">
        <f ca="1">R392+$S$14</f>
        <v>5.2863946823660068</v>
      </c>
      <c r="T392">
        <f ca="1">$T$14*P392/$S392</f>
        <v>-0.11108858967421856</v>
      </c>
      <c r="U392">
        <f ca="1">$T$14*Q392/$S392</f>
        <v>2.269978070314874E-2</v>
      </c>
      <c r="Y392">
        <f ca="1">P392</f>
        <v>-0.9787635495422139</v>
      </c>
      <c r="Z392">
        <f ca="1">Q392</f>
        <v>0.2</v>
      </c>
      <c r="AD392">
        <f ca="1">R392+$AD$14</f>
        <v>2.2863946823660073</v>
      </c>
      <c r="AE392">
        <f ca="1">$AE$14*P392/$AD392*($AE$11+$AD$14)</f>
        <v>-1.2842448730628209</v>
      </c>
      <c r="AF392">
        <f ca="1">$AE$14*Q392/$AD392*($AE$11+$AD$14)</f>
        <v>0.26242188395010957</v>
      </c>
    </row>
    <row r="393" spans="4:32" ht="2.25" customHeight="1"/>
    <row r="394" spans="4:32" ht="2.25" customHeight="1">
      <c r="F394" t="s">
        <v>7</v>
      </c>
      <c r="G394">
        <f>G391</f>
        <v>1</v>
      </c>
      <c r="H394">
        <f>H391+1</f>
        <v>2</v>
      </c>
      <c r="I394">
        <f>I391</f>
        <v>1</v>
      </c>
      <c r="J394">
        <f t="shared" ref="J394:L395" si="252">LN(G394)</f>
        <v>0</v>
      </c>
      <c r="K394">
        <f t="shared" si="252"/>
        <v>0.69314718055994529</v>
      </c>
      <c r="L394">
        <f t="shared" si="252"/>
        <v>0</v>
      </c>
      <c r="M394">
        <f t="shared" ref="M394:O395" ca="1" si="253">(G394+(J394-G394)*$K$14)*$N$14</f>
        <v>0.2</v>
      </c>
      <c r="N394">
        <f t="shared" ca="1" si="253"/>
        <v>0.4</v>
      </c>
      <c r="O394">
        <f t="shared" ca="1" si="253"/>
        <v>0.2</v>
      </c>
      <c r="P394">
        <f t="array" aca="1" ref="P394:R394" ca="1">MMULT(M394:O394,$P$12:$R$14)</f>
        <v>-0.1818077910688175</v>
      </c>
      <c r="Q394">
        <f ca="1"/>
        <v>0.4</v>
      </c>
      <c r="R394">
        <f ca="1"/>
        <v>0.21667008816788075</v>
      </c>
      <c r="S394">
        <f ca="1">R394+$S$14</f>
        <v>5.2166700881678807</v>
      </c>
      <c r="T394">
        <f ca="1">$T$14*P394/$S394</f>
        <v>-2.091078653578447E-2</v>
      </c>
      <c r="U394">
        <f ca="1">$T$14*Q394/$S394</f>
        <v>4.6006359601760659E-2</v>
      </c>
      <c r="Y394">
        <f ca="1">P394</f>
        <v>-0.1818077910688175</v>
      </c>
      <c r="Z394">
        <f ca="1">Q394</f>
        <v>0.4</v>
      </c>
      <c r="AD394">
        <f ca="1">R394+$AD$14</f>
        <v>2.2166700881678807</v>
      </c>
      <c r="AE394">
        <f ca="1">$AE$14*P394/$AD394*($AE$11+$AD$14)</f>
        <v>-0.24605527729083726</v>
      </c>
      <c r="AF394">
        <f ca="1">$AE$14*Q394/$AD394*($AE$11+$AD$14)</f>
        <v>0.54135254786237608</v>
      </c>
    </row>
    <row r="395" spans="4:32" ht="2.25" customHeight="1">
      <c r="G395">
        <f>G392</f>
        <v>1</v>
      </c>
      <c r="H395">
        <f>H392+1</f>
        <v>2</v>
      </c>
      <c r="I395">
        <f>I392</f>
        <v>5</v>
      </c>
      <c r="J395">
        <f t="shared" si="252"/>
        <v>0</v>
      </c>
      <c r="K395">
        <f t="shared" si="252"/>
        <v>0.69314718055994529</v>
      </c>
      <c r="L395">
        <f t="shared" si="252"/>
        <v>1.6094379124341003</v>
      </c>
      <c r="M395">
        <f t="shared" ca="1" si="253"/>
        <v>0.2</v>
      </c>
      <c r="N395">
        <f t="shared" ca="1" si="253"/>
        <v>0.4</v>
      </c>
      <c r="O395">
        <f t="shared" ca="1" si="253"/>
        <v>1</v>
      </c>
      <c r="P395">
        <f t="array" aca="1" ref="P395:R395" ca="1">MMULT(M395:O395,$P$12:$R$14)</f>
        <v>-0.9787635495422139</v>
      </c>
      <c r="Q395">
        <f ca="1"/>
        <v>0.4</v>
      </c>
      <c r="R395">
        <f ca="1"/>
        <v>0.28639468236600729</v>
      </c>
      <c r="S395">
        <f ca="1">R395+$S$14</f>
        <v>5.2863946823660068</v>
      </c>
      <c r="T395">
        <f ca="1">$T$14*P395/$S395</f>
        <v>-0.11108858967421856</v>
      </c>
      <c r="U395">
        <f ca="1">$T$14*Q395/$S395</f>
        <v>4.539956140629748E-2</v>
      </c>
      <c r="Y395">
        <f ca="1">P395</f>
        <v>-0.9787635495422139</v>
      </c>
      <c r="Z395">
        <f ca="1">Q395</f>
        <v>0.4</v>
      </c>
      <c r="AD395">
        <f ca="1">R395+$AD$14</f>
        <v>2.2863946823660073</v>
      </c>
      <c r="AE395">
        <f ca="1">$AE$14*P395/$AD395*($AE$11+$AD$14)</f>
        <v>-1.2842448730628209</v>
      </c>
      <c r="AF395">
        <f ca="1">$AE$14*Q395/$AD395*($AE$11+$AD$14)</f>
        <v>0.52484376790021914</v>
      </c>
    </row>
    <row r="396" spans="4:32" ht="2.25" customHeight="1"/>
    <row r="397" spans="4:32" ht="2.25" customHeight="1">
      <c r="G397">
        <f>G394</f>
        <v>1</v>
      </c>
      <c r="H397">
        <f>H394+1</f>
        <v>3</v>
      </c>
      <c r="I397">
        <f>I394</f>
        <v>1</v>
      </c>
      <c r="J397">
        <f t="shared" ref="J397:L398" si="254">LN(G397)</f>
        <v>0</v>
      </c>
      <c r="K397">
        <f t="shared" si="254"/>
        <v>1.0986122886681098</v>
      </c>
      <c r="L397">
        <f t="shared" si="254"/>
        <v>0</v>
      </c>
      <c r="M397">
        <f t="shared" ref="M397:O398" ca="1" si="255">(G397+(J397-G397)*$K$14)*$N$14</f>
        <v>0.2</v>
      </c>
      <c r="N397">
        <f t="shared" ca="1" si="255"/>
        <v>0.60000000000000009</v>
      </c>
      <c r="O397">
        <f t="shared" ca="1" si="255"/>
        <v>0.2</v>
      </c>
      <c r="P397">
        <f t="array" aca="1" ref="P397:R397" ca="1">MMULT(M397:O397,$P$12:$R$14)</f>
        <v>-0.1818077910688175</v>
      </c>
      <c r="Q397">
        <f ca="1"/>
        <v>0.60000000000000009</v>
      </c>
      <c r="R397">
        <f ca="1"/>
        <v>0.21667008816788075</v>
      </c>
      <c r="S397">
        <f ca="1">R397+$S$14</f>
        <v>5.2166700881678807</v>
      </c>
      <c r="T397">
        <f ca="1">$T$14*P397/$S397</f>
        <v>-2.091078653578447E-2</v>
      </c>
      <c r="U397">
        <f ca="1">$T$14*Q397/$S397</f>
        <v>6.9009539402640999E-2</v>
      </c>
      <c r="Y397">
        <f ca="1">P397</f>
        <v>-0.1818077910688175</v>
      </c>
      <c r="Z397">
        <f ca="1">Q397</f>
        <v>0.60000000000000009</v>
      </c>
      <c r="AD397">
        <f ca="1">R397+$AD$14</f>
        <v>2.2166700881678807</v>
      </c>
      <c r="AE397">
        <f ca="1">$AE$14*P397/$AD397*($AE$11+$AD$14)</f>
        <v>-0.24605527729083726</v>
      </c>
      <c r="AF397">
        <f ca="1">$AE$14*Q397/$AD397*($AE$11+$AD$14)</f>
        <v>0.81202882179356428</v>
      </c>
    </row>
    <row r="398" spans="4:32" ht="2.25" customHeight="1">
      <c r="G398">
        <f>G395</f>
        <v>1</v>
      </c>
      <c r="H398">
        <f>H395+1</f>
        <v>3</v>
      </c>
      <c r="I398">
        <f>I395</f>
        <v>5</v>
      </c>
      <c r="J398">
        <f t="shared" si="254"/>
        <v>0</v>
      </c>
      <c r="K398">
        <f t="shared" si="254"/>
        <v>1.0986122886681098</v>
      </c>
      <c r="L398">
        <f t="shared" si="254"/>
        <v>1.6094379124341003</v>
      </c>
      <c r="M398">
        <f t="shared" ca="1" si="255"/>
        <v>0.2</v>
      </c>
      <c r="N398">
        <f t="shared" ca="1" si="255"/>
        <v>0.60000000000000009</v>
      </c>
      <c r="O398">
        <f t="shared" ca="1" si="255"/>
        <v>1</v>
      </c>
      <c r="P398">
        <f t="array" aca="1" ref="P398:R398" ca="1">MMULT(M398:O398,$P$12:$R$14)</f>
        <v>-0.9787635495422139</v>
      </c>
      <c r="Q398">
        <f ca="1"/>
        <v>0.60000000000000009</v>
      </c>
      <c r="R398">
        <f ca="1"/>
        <v>0.28639468236600729</v>
      </c>
      <c r="S398">
        <f ca="1">R398+$S$14</f>
        <v>5.2863946823660068</v>
      </c>
      <c r="T398">
        <f ca="1">$T$14*P398/$S398</f>
        <v>-0.11108858967421856</v>
      </c>
      <c r="U398">
        <f ca="1">$T$14*Q398/$S398</f>
        <v>6.8099342109446237E-2</v>
      </c>
      <c r="Y398">
        <f ca="1">P398</f>
        <v>-0.9787635495422139</v>
      </c>
      <c r="Z398">
        <f ca="1">Q398</f>
        <v>0.60000000000000009</v>
      </c>
      <c r="AD398">
        <f ca="1">R398+$AD$14</f>
        <v>2.2863946823660073</v>
      </c>
      <c r="AE398">
        <f ca="1">$AE$14*P398/$AD398*($AE$11+$AD$14)</f>
        <v>-1.2842448730628209</v>
      </c>
      <c r="AF398">
        <f ca="1">$AE$14*Q398/$AD398*($AE$11+$AD$14)</f>
        <v>0.78726565185032893</v>
      </c>
    </row>
    <row r="399" spans="4:32" ht="2.25" customHeight="1"/>
    <row r="400" spans="4:32" ht="2.25" customHeight="1">
      <c r="G400">
        <f>G397</f>
        <v>1</v>
      </c>
      <c r="H400">
        <f>H397+1</f>
        <v>4</v>
      </c>
      <c r="I400">
        <f>I397</f>
        <v>1</v>
      </c>
      <c r="J400">
        <f t="shared" ref="J400:L401" si="256">LN(G400)</f>
        <v>0</v>
      </c>
      <c r="K400">
        <f t="shared" si="256"/>
        <v>1.3862943611198906</v>
      </c>
      <c r="L400">
        <f t="shared" si="256"/>
        <v>0</v>
      </c>
      <c r="M400">
        <f t="shared" ref="M400:O401" ca="1" si="257">(G400+(J400-G400)*$K$14)*$N$14</f>
        <v>0.2</v>
      </c>
      <c r="N400">
        <f t="shared" ca="1" si="257"/>
        <v>0.8</v>
      </c>
      <c r="O400">
        <f t="shared" ca="1" si="257"/>
        <v>0.2</v>
      </c>
      <c r="P400">
        <f t="array" aca="1" ref="P400:R400" ca="1">MMULT(M400:O400,$P$12:$R$14)</f>
        <v>-0.1818077910688175</v>
      </c>
      <c r="Q400">
        <f ca="1"/>
        <v>0.8</v>
      </c>
      <c r="R400">
        <f ca="1"/>
        <v>0.21667008816788075</v>
      </c>
      <c r="S400">
        <f ca="1">R400+$S$14</f>
        <v>5.2166700881678807</v>
      </c>
      <c r="T400">
        <f ca="1">$T$14*P400/$S400</f>
        <v>-2.091078653578447E-2</v>
      </c>
      <c r="U400">
        <f ca="1">$T$14*Q400/$S400</f>
        <v>9.2012719203521318E-2</v>
      </c>
      <c r="Y400">
        <f ca="1">P400</f>
        <v>-0.1818077910688175</v>
      </c>
      <c r="Z400">
        <f ca="1">Q400</f>
        <v>0.8</v>
      </c>
      <c r="AD400">
        <f ca="1">R400+$AD$14</f>
        <v>2.2166700881678807</v>
      </c>
      <c r="AE400">
        <f ca="1">$AE$14*P400/$AD400*($AE$11+$AD$14)</f>
        <v>-0.24605527729083726</v>
      </c>
      <c r="AF400">
        <f ca="1">$AE$14*Q400/$AD400*($AE$11+$AD$14)</f>
        <v>1.0827050957247522</v>
      </c>
    </row>
    <row r="401" spans="5:32" ht="2.25" customHeight="1">
      <c r="G401">
        <f>G398</f>
        <v>1</v>
      </c>
      <c r="H401">
        <f>H398+1</f>
        <v>4</v>
      </c>
      <c r="I401">
        <f>I398</f>
        <v>5</v>
      </c>
      <c r="J401">
        <f t="shared" si="256"/>
        <v>0</v>
      </c>
      <c r="K401">
        <f t="shared" si="256"/>
        <v>1.3862943611198906</v>
      </c>
      <c r="L401">
        <f t="shared" si="256"/>
        <v>1.6094379124341003</v>
      </c>
      <c r="M401">
        <f t="shared" ca="1" si="257"/>
        <v>0.2</v>
      </c>
      <c r="N401">
        <f t="shared" ca="1" si="257"/>
        <v>0.8</v>
      </c>
      <c r="O401">
        <f t="shared" ca="1" si="257"/>
        <v>1</v>
      </c>
      <c r="P401">
        <f t="array" aca="1" ref="P401:R401" ca="1">MMULT(M401:O401,$P$12:$R$14)</f>
        <v>-0.9787635495422139</v>
      </c>
      <c r="Q401">
        <f ca="1"/>
        <v>0.8</v>
      </c>
      <c r="R401">
        <f ca="1"/>
        <v>0.28639468236600729</v>
      </c>
      <c r="S401">
        <f ca="1">R401+$S$14</f>
        <v>5.2863946823660068</v>
      </c>
      <c r="T401">
        <f ca="1">$T$14*P401/$S401</f>
        <v>-0.11108858967421856</v>
      </c>
      <c r="U401">
        <f ca="1">$T$14*Q401/$S401</f>
        <v>9.079912281259496E-2</v>
      </c>
      <c r="Y401">
        <f ca="1">P401</f>
        <v>-0.9787635495422139</v>
      </c>
      <c r="Z401">
        <f ca="1">Q401</f>
        <v>0.8</v>
      </c>
      <c r="AD401">
        <f ca="1">R401+$AD$14</f>
        <v>2.2863946823660073</v>
      </c>
      <c r="AE401">
        <f ca="1">$AE$14*P401/$AD401*($AE$11+$AD$14)</f>
        <v>-1.2842448730628209</v>
      </c>
      <c r="AF401">
        <f ca="1">$AE$14*Q401/$AD401*($AE$11+$AD$14)</f>
        <v>1.0496875358004383</v>
      </c>
    </row>
    <row r="402" spans="5:32" ht="2.25" customHeight="1"/>
    <row r="403" spans="5:32" ht="2.25" customHeight="1">
      <c r="G403">
        <f>G400</f>
        <v>1</v>
      </c>
      <c r="H403">
        <f>H400+1</f>
        <v>5</v>
      </c>
      <c r="I403">
        <f>I400</f>
        <v>1</v>
      </c>
      <c r="J403">
        <f t="shared" ref="J403:L404" si="258">LN(G403)</f>
        <v>0</v>
      </c>
      <c r="K403">
        <f t="shared" si="258"/>
        <v>1.6094379124341003</v>
      </c>
      <c r="L403">
        <f t="shared" si="258"/>
        <v>0</v>
      </c>
      <c r="M403">
        <f t="shared" ref="M403:O404" ca="1" si="259">(G403+(J403-G403)*$K$14)*$N$14</f>
        <v>0.2</v>
      </c>
      <c r="N403">
        <f t="shared" ca="1" si="259"/>
        <v>1</v>
      </c>
      <c r="O403">
        <f t="shared" ca="1" si="259"/>
        <v>0.2</v>
      </c>
      <c r="P403">
        <f t="array" aca="1" ref="P403:R403" ca="1">MMULT(M403:O403,$P$12:$R$14)</f>
        <v>-0.1818077910688175</v>
      </c>
      <c r="Q403">
        <f ca="1"/>
        <v>1</v>
      </c>
      <c r="R403">
        <f ca="1"/>
        <v>0.21667008816788075</v>
      </c>
      <c r="S403">
        <f ca="1">R403+$S$14</f>
        <v>5.2166700881678807</v>
      </c>
      <c r="T403">
        <f ca="1">$T$14*P403/$S403</f>
        <v>-2.091078653578447E-2</v>
      </c>
      <c r="U403">
        <f ca="1">$T$14*Q403/$S403</f>
        <v>0.11501589900440164</v>
      </c>
      <c r="Y403">
        <f ca="1">P403</f>
        <v>-0.1818077910688175</v>
      </c>
      <c r="Z403">
        <f ca="1">Q403</f>
        <v>1</v>
      </c>
      <c r="AD403">
        <f ca="1">R403+$AD$14</f>
        <v>2.2166700881678807</v>
      </c>
      <c r="AE403">
        <f ca="1">$AE$14*P403/$AD403*($AE$11+$AD$14)</f>
        <v>-0.24605527729083726</v>
      </c>
      <c r="AF403">
        <f ca="1">$AE$14*Q403/$AD403*($AE$11+$AD$14)</f>
        <v>1.3533813696559402</v>
      </c>
    </row>
    <row r="404" spans="5:32" ht="2.25" customHeight="1">
      <c r="G404">
        <f>G401</f>
        <v>1</v>
      </c>
      <c r="H404">
        <f>H401+1</f>
        <v>5</v>
      </c>
      <c r="I404">
        <f>I401</f>
        <v>5</v>
      </c>
      <c r="J404">
        <f t="shared" si="258"/>
        <v>0</v>
      </c>
      <c r="K404">
        <f t="shared" si="258"/>
        <v>1.6094379124341003</v>
      </c>
      <c r="L404">
        <f t="shared" si="258"/>
        <v>1.6094379124341003</v>
      </c>
      <c r="M404">
        <f t="shared" ca="1" si="259"/>
        <v>0.2</v>
      </c>
      <c r="N404">
        <f t="shared" ca="1" si="259"/>
        <v>1</v>
      </c>
      <c r="O404">
        <f t="shared" ca="1" si="259"/>
        <v>1</v>
      </c>
      <c r="P404">
        <f t="array" aca="1" ref="P404:R404" ca="1">MMULT(M404:O404,$P$12:$R$14)</f>
        <v>-0.9787635495422139</v>
      </c>
      <c r="Q404">
        <f ca="1"/>
        <v>1</v>
      </c>
      <c r="R404">
        <f ca="1"/>
        <v>0.28639468236600729</v>
      </c>
      <c r="S404">
        <f ca="1">R404+$S$14</f>
        <v>5.2863946823660068</v>
      </c>
      <c r="T404">
        <f ca="1">$T$14*P404/$S404</f>
        <v>-0.11108858967421856</v>
      </c>
      <c r="U404">
        <f ca="1">$T$14*Q404/$S404</f>
        <v>0.1134989035157437</v>
      </c>
      <c r="Y404">
        <f ca="1">P404</f>
        <v>-0.9787635495422139</v>
      </c>
      <c r="Z404">
        <f ca="1">Q404</f>
        <v>1</v>
      </c>
      <c r="AD404">
        <f ca="1">R404+$AD$14</f>
        <v>2.2863946823660073</v>
      </c>
      <c r="AE404">
        <f ca="1">$AE$14*P404/$AD404*($AE$11+$AD$14)</f>
        <v>-1.2842448730628209</v>
      </c>
      <c r="AF404">
        <f ca="1">$AE$14*Q404/$AD404*($AE$11+$AD$14)</f>
        <v>1.3121094197505478</v>
      </c>
    </row>
    <row r="405" spans="5:32" ht="2.25" customHeight="1"/>
    <row r="406" spans="5:32" ht="2.25" customHeight="1">
      <c r="E406" t="s">
        <v>20</v>
      </c>
      <c r="F406" t="s">
        <v>13</v>
      </c>
      <c r="G406">
        <f>G391+1</f>
        <v>2</v>
      </c>
      <c r="H406">
        <f>H391</f>
        <v>1</v>
      </c>
      <c r="I406">
        <f>I391</f>
        <v>1</v>
      </c>
      <c r="J406">
        <f t="shared" ref="J406:L407" si="260">LN(G406)</f>
        <v>0.69314718055994529</v>
      </c>
      <c r="K406">
        <f t="shared" si="260"/>
        <v>0</v>
      </c>
      <c r="L406">
        <f t="shared" si="260"/>
        <v>0</v>
      </c>
      <c r="M406">
        <f t="shared" ref="M406:O407" ca="1" si="261">(G406+(J406-G406)*$K$14)*$N$14</f>
        <v>0.4</v>
      </c>
      <c r="N406">
        <f t="shared" ca="1" si="261"/>
        <v>0.2</v>
      </c>
      <c r="O406">
        <f t="shared" ca="1" si="261"/>
        <v>0.2</v>
      </c>
      <c r="P406">
        <f t="array" aca="1" ref="P406:R406" ca="1">MMULT(M406:O406,$P$12:$R$14)</f>
        <v>-0.16437664251928585</v>
      </c>
      <c r="Q406">
        <f ca="1"/>
        <v>0.2</v>
      </c>
      <c r="R406">
        <f ca="1"/>
        <v>0.4159090277862299</v>
      </c>
      <c r="S406">
        <f ca="1">R406+$S$14</f>
        <v>5.4159090277862303</v>
      </c>
      <c r="T406">
        <f ca="1">$T$14*P406/$S406</f>
        <v>-1.8210421372584464E-2</v>
      </c>
      <c r="U406">
        <f ca="1">$T$14*Q406/$S406</f>
        <v>2.2156945285517541E-2</v>
      </c>
      <c r="Y406">
        <f ca="1">P406</f>
        <v>-0.16437664251928585</v>
      </c>
      <c r="Z406">
        <f ca="1">Q406</f>
        <v>0.2</v>
      </c>
      <c r="AD406">
        <f ca="1">R406+$AD$14</f>
        <v>2.4159090277862298</v>
      </c>
      <c r="AE406">
        <f ca="1">$AE$14*P406/$AD406*($AE$11+$AD$14)</f>
        <v>-0.20411775521602621</v>
      </c>
      <c r="AF406">
        <f ca="1">$AE$14*Q406/$AD406*($AE$11+$AD$14)</f>
        <v>0.24835372238738562</v>
      </c>
    </row>
    <row r="407" spans="5:32" ht="2.25" customHeight="1">
      <c r="G407">
        <f>G392+1</f>
        <v>2</v>
      </c>
      <c r="H407">
        <f>H392</f>
        <v>1</v>
      </c>
      <c r="I407">
        <f>I392</f>
        <v>5</v>
      </c>
      <c r="J407">
        <f t="shared" si="260"/>
        <v>0.69314718055994529</v>
      </c>
      <c r="K407">
        <f t="shared" si="260"/>
        <v>0</v>
      </c>
      <c r="L407">
        <f t="shared" si="260"/>
        <v>1.6094379124341003</v>
      </c>
      <c r="M407">
        <f t="shared" ca="1" si="261"/>
        <v>0.4</v>
      </c>
      <c r="N407">
        <f t="shared" ca="1" si="261"/>
        <v>0.2</v>
      </c>
      <c r="O407">
        <f t="shared" ca="1" si="261"/>
        <v>1</v>
      </c>
      <c r="P407">
        <f t="array" aca="1" ref="P407:R407" ca="1">MMULT(M407:O407,$P$12:$R$14)</f>
        <v>-0.96133240099268225</v>
      </c>
      <c r="Q407">
        <f ca="1"/>
        <v>0.2</v>
      </c>
      <c r="R407">
        <f ca="1"/>
        <v>0.48563362198435639</v>
      </c>
      <c r="S407">
        <f ca="1">R407+$S$14</f>
        <v>5.4856336219843564</v>
      </c>
      <c r="T407">
        <f ca="1">$T$14*P407/$S407</f>
        <v>-0.10514727747839631</v>
      </c>
      <c r="U407">
        <f ca="1">$T$14*Q407/$S407</f>
        <v>2.1875321661856004E-2</v>
      </c>
      <c r="Y407">
        <f ca="1">P407</f>
        <v>-0.96133240099268225</v>
      </c>
      <c r="Z407">
        <f ca="1">Q407</f>
        <v>0.2</v>
      </c>
      <c r="AD407">
        <f ca="1">R407+$AD$14</f>
        <v>2.4856336219843564</v>
      </c>
      <c r="AE407">
        <f ca="1">$AE$14*P407/$AD407*($AE$11+$AD$14)</f>
        <v>-1.1602664115380226</v>
      </c>
      <c r="AF407">
        <f ca="1">$AE$14*Q407/$AD407*($AE$11+$AD$14)</f>
        <v>0.24138714358112115</v>
      </c>
    </row>
    <row r="408" spans="5:32" ht="2.25" customHeight="1"/>
    <row r="409" spans="5:32" ht="2.25" customHeight="1">
      <c r="F409" t="s">
        <v>7</v>
      </c>
      <c r="G409">
        <f>G394+1</f>
        <v>2</v>
      </c>
      <c r="H409">
        <f>H394</f>
        <v>2</v>
      </c>
      <c r="I409">
        <f>I394</f>
        <v>1</v>
      </c>
      <c r="J409">
        <f t="shared" ref="J409:L410" si="262">LN(G409)</f>
        <v>0.69314718055994529</v>
      </c>
      <c r="K409">
        <f t="shared" si="262"/>
        <v>0.69314718055994529</v>
      </c>
      <c r="L409">
        <f t="shared" si="262"/>
        <v>0</v>
      </c>
      <c r="M409">
        <f t="shared" ref="M409:O410" ca="1" si="263">(G409+(J409-G409)*$K$14)*$N$14</f>
        <v>0.4</v>
      </c>
      <c r="N409">
        <f t="shared" ca="1" si="263"/>
        <v>0.4</v>
      </c>
      <c r="O409">
        <f t="shared" ca="1" si="263"/>
        <v>0.2</v>
      </c>
      <c r="P409">
        <f t="array" aca="1" ref="P409:R409" ca="1">MMULT(M409:O409,$P$12:$R$14)</f>
        <v>-0.16437664251928585</v>
      </c>
      <c r="Q409">
        <f ca="1"/>
        <v>0.4</v>
      </c>
      <c r="R409">
        <f ca="1"/>
        <v>0.4159090277862299</v>
      </c>
      <c r="S409">
        <f ca="1">R409+$S$14</f>
        <v>5.4159090277862303</v>
      </c>
      <c r="T409">
        <f ca="1">$T$14*P409/$S409</f>
        <v>-1.8210421372584464E-2</v>
      </c>
      <c r="U409">
        <f ca="1">$T$14*Q409/$S409</f>
        <v>4.4313890571035082E-2</v>
      </c>
      <c r="Y409">
        <f ca="1">P409</f>
        <v>-0.16437664251928585</v>
      </c>
      <c r="Z409">
        <f ca="1">Q409</f>
        <v>0.4</v>
      </c>
      <c r="AD409">
        <f ca="1">R409+$AD$14</f>
        <v>2.4159090277862298</v>
      </c>
      <c r="AE409">
        <f ca="1">$AE$14*P409/$AD409*($AE$11+$AD$14)</f>
        <v>-0.20411775521602621</v>
      </c>
      <c r="AF409">
        <f ca="1">$AE$14*Q409/$AD409*($AE$11+$AD$14)</f>
        <v>0.49670744477477125</v>
      </c>
    </row>
    <row r="410" spans="5:32" ht="2.25" customHeight="1">
      <c r="G410">
        <f>G395+1</f>
        <v>2</v>
      </c>
      <c r="H410">
        <f>H395</f>
        <v>2</v>
      </c>
      <c r="I410">
        <f>I395</f>
        <v>5</v>
      </c>
      <c r="J410">
        <f t="shared" si="262"/>
        <v>0.69314718055994529</v>
      </c>
      <c r="K410">
        <f t="shared" si="262"/>
        <v>0.69314718055994529</v>
      </c>
      <c r="L410">
        <f t="shared" si="262"/>
        <v>1.6094379124341003</v>
      </c>
      <c r="M410">
        <f t="shared" ca="1" si="263"/>
        <v>0.4</v>
      </c>
      <c r="N410">
        <f t="shared" ca="1" si="263"/>
        <v>0.4</v>
      </c>
      <c r="O410">
        <f t="shared" ca="1" si="263"/>
        <v>1</v>
      </c>
      <c r="P410">
        <f t="array" aca="1" ref="P410:R410" ca="1">MMULT(M410:O410,$P$12:$R$14)</f>
        <v>-0.96133240099268225</v>
      </c>
      <c r="Q410">
        <f ca="1"/>
        <v>0.4</v>
      </c>
      <c r="R410">
        <f ca="1"/>
        <v>0.48563362198435639</v>
      </c>
      <c r="S410">
        <f ca="1">R410+$S$14</f>
        <v>5.4856336219843564</v>
      </c>
      <c r="T410">
        <f ca="1">$T$14*P410/$S410</f>
        <v>-0.10514727747839631</v>
      </c>
      <c r="U410">
        <f ca="1">$T$14*Q410/$S410</f>
        <v>4.3750643323712007E-2</v>
      </c>
      <c r="Y410">
        <f ca="1">P410</f>
        <v>-0.96133240099268225</v>
      </c>
      <c r="Z410">
        <f ca="1">Q410</f>
        <v>0.4</v>
      </c>
      <c r="AD410">
        <f ca="1">R410+$AD$14</f>
        <v>2.4856336219843564</v>
      </c>
      <c r="AE410">
        <f ca="1">$AE$14*P410/$AD410*($AE$11+$AD$14)</f>
        <v>-1.1602664115380226</v>
      </c>
      <c r="AF410">
        <f ca="1">$AE$14*Q410/$AD410*($AE$11+$AD$14)</f>
        <v>0.4827742871622423</v>
      </c>
    </row>
    <row r="411" spans="5:32" ht="2.25" customHeight="1"/>
    <row r="412" spans="5:32" ht="2.25" customHeight="1">
      <c r="G412">
        <f>G397+1</f>
        <v>2</v>
      </c>
      <c r="H412">
        <f>H397</f>
        <v>3</v>
      </c>
      <c r="I412">
        <f>I397</f>
        <v>1</v>
      </c>
      <c r="J412">
        <f t="shared" ref="J412:L413" si="264">LN(G412)</f>
        <v>0.69314718055994529</v>
      </c>
      <c r="K412">
        <f t="shared" si="264"/>
        <v>1.0986122886681098</v>
      </c>
      <c r="L412">
        <f t="shared" si="264"/>
        <v>0</v>
      </c>
      <c r="M412">
        <f t="shared" ref="M412:O413" ca="1" si="265">(G412+(J412-G412)*$K$14)*$N$14</f>
        <v>0.4</v>
      </c>
      <c r="N412">
        <f t="shared" ca="1" si="265"/>
        <v>0.60000000000000009</v>
      </c>
      <c r="O412">
        <f t="shared" ca="1" si="265"/>
        <v>0.2</v>
      </c>
      <c r="P412">
        <f t="array" aca="1" ref="P412:R412" ca="1">MMULT(M412:O412,$P$12:$R$14)</f>
        <v>-0.16437664251928585</v>
      </c>
      <c r="Q412">
        <f ca="1"/>
        <v>0.60000000000000009</v>
      </c>
      <c r="R412">
        <f ca="1"/>
        <v>0.4159090277862299</v>
      </c>
      <c r="S412">
        <f ca="1">R412+$S$14</f>
        <v>5.4159090277862303</v>
      </c>
      <c r="T412">
        <f ca="1">$T$14*P412/$S412</f>
        <v>-1.8210421372584464E-2</v>
      </c>
      <c r="U412">
        <f ca="1">$T$14*Q412/$S412</f>
        <v>6.6470835856552626E-2</v>
      </c>
      <c r="Y412">
        <f ca="1">P412</f>
        <v>-0.16437664251928585</v>
      </c>
      <c r="Z412">
        <f ca="1">Q412</f>
        <v>0.60000000000000009</v>
      </c>
      <c r="AD412">
        <f ca="1">R412+$AD$14</f>
        <v>2.4159090277862298</v>
      </c>
      <c r="AE412">
        <f ca="1">$AE$14*P412/$AD412*($AE$11+$AD$14)</f>
        <v>-0.20411775521602621</v>
      </c>
      <c r="AF412">
        <f ca="1">$AE$14*Q412/$AD412*($AE$11+$AD$14)</f>
        <v>0.74506116716215698</v>
      </c>
    </row>
    <row r="413" spans="5:32" ht="2.25" customHeight="1">
      <c r="G413">
        <f>G398+1</f>
        <v>2</v>
      </c>
      <c r="H413">
        <f>H398</f>
        <v>3</v>
      </c>
      <c r="I413">
        <f>I398</f>
        <v>5</v>
      </c>
      <c r="J413">
        <f t="shared" si="264"/>
        <v>0.69314718055994529</v>
      </c>
      <c r="K413">
        <f t="shared" si="264"/>
        <v>1.0986122886681098</v>
      </c>
      <c r="L413">
        <f t="shared" si="264"/>
        <v>1.6094379124341003</v>
      </c>
      <c r="M413">
        <f t="shared" ca="1" si="265"/>
        <v>0.4</v>
      </c>
      <c r="N413">
        <f t="shared" ca="1" si="265"/>
        <v>0.60000000000000009</v>
      </c>
      <c r="O413">
        <f t="shared" ca="1" si="265"/>
        <v>1</v>
      </c>
      <c r="P413">
        <f t="array" aca="1" ref="P413:R413" ca="1">MMULT(M413:O413,$P$12:$R$14)</f>
        <v>-0.96133240099268225</v>
      </c>
      <c r="Q413">
        <f ca="1"/>
        <v>0.60000000000000009</v>
      </c>
      <c r="R413">
        <f ca="1"/>
        <v>0.48563362198435639</v>
      </c>
      <c r="S413">
        <f ca="1">R413+$S$14</f>
        <v>5.4856336219843564</v>
      </c>
      <c r="T413">
        <f ca="1">$T$14*P413/$S413</f>
        <v>-0.10514727747839631</v>
      </c>
      <c r="U413">
        <f ca="1">$T$14*Q413/$S413</f>
        <v>6.5625964985568025E-2</v>
      </c>
      <c r="Y413">
        <f ca="1">P413</f>
        <v>-0.96133240099268225</v>
      </c>
      <c r="Z413">
        <f ca="1">Q413</f>
        <v>0.60000000000000009</v>
      </c>
      <c r="AD413">
        <f ca="1">R413+$AD$14</f>
        <v>2.4856336219843564</v>
      </c>
      <c r="AE413">
        <f ca="1">$AE$14*P413/$AD413*($AE$11+$AD$14)</f>
        <v>-1.1602664115380226</v>
      </c>
      <c r="AF413">
        <f ca="1">$AE$14*Q413/$AD413*($AE$11+$AD$14)</f>
        <v>0.72416143074336348</v>
      </c>
    </row>
    <row r="414" spans="5:32" ht="2.25" customHeight="1"/>
    <row r="415" spans="5:32" ht="2.25" customHeight="1">
      <c r="G415">
        <f>G400+1</f>
        <v>2</v>
      </c>
      <c r="H415">
        <f>H400</f>
        <v>4</v>
      </c>
      <c r="I415">
        <f>I400</f>
        <v>1</v>
      </c>
      <c r="J415">
        <f t="shared" ref="J415:L416" si="266">LN(G415)</f>
        <v>0.69314718055994529</v>
      </c>
      <c r="K415">
        <f t="shared" si="266"/>
        <v>1.3862943611198906</v>
      </c>
      <c r="L415">
        <f t="shared" si="266"/>
        <v>0</v>
      </c>
      <c r="M415">
        <f t="shared" ref="M415:O416" ca="1" si="267">(G415+(J415-G415)*$K$14)*$N$14</f>
        <v>0.4</v>
      </c>
      <c r="N415">
        <f t="shared" ca="1" si="267"/>
        <v>0.8</v>
      </c>
      <c r="O415">
        <f t="shared" ca="1" si="267"/>
        <v>0.2</v>
      </c>
      <c r="P415">
        <f t="array" aca="1" ref="P415:R415" ca="1">MMULT(M415:O415,$P$12:$R$14)</f>
        <v>-0.16437664251928585</v>
      </c>
      <c r="Q415">
        <f ca="1"/>
        <v>0.8</v>
      </c>
      <c r="R415">
        <f ca="1"/>
        <v>0.4159090277862299</v>
      </c>
      <c r="S415">
        <f ca="1">R415+$S$14</f>
        <v>5.4159090277862303</v>
      </c>
      <c r="T415">
        <f ca="1">$T$14*P415/$S415</f>
        <v>-1.8210421372584464E-2</v>
      </c>
      <c r="U415">
        <f ca="1">$T$14*Q415/$S415</f>
        <v>8.8627781142070164E-2</v>
      </c>
      <c r="Y415">
        <f ca="1">P415</f>
        <v>-0.16437664251928585</v>
      </c>
      <c r="Z415">
        <f ca="1">Q415</f>
        <v>0.8</v>
      </c>
      <c r="AD415">
        <f ca="1">R415+$AD$14</f>
        <v>2.4159090277862298</v>
      </c>
      <c r="AE415">
        <f ca="1">$AE$14*P415/$AD415*($AE$11+$AD$14)</f>
        <v>-0.20411775521602621</v>
      </c>
      <c r="AF415">
        <f ca="1">$AE$14*Q415/$AD415*($AE$11+$AD$14)</f>
        <v>0.99341488954954249</v>
      </c>
    </row>
    <row r="416" spans="5:32" ht="2.25" customHeight="1">
      <c r="G416">
        <f>G401+1</f>
        <v>2</v>
      </c>
      <c r="H416">
        <f>H401</f>
        <v>4</v>
      </c>
      <c r="I416">
        <f>I401</f>
        <v>5</v>
      </c>
      <c r="J416">
        <f t="shared" si="266"/>
        <v>0.69314718055994529</v>
      </c>
      <c r="K416">
        <f t="shared" si="266"/>
        <v>1.3862943611198906</v>
      </c>
      <c r="L416">
        <f t="shared" si="266"/>
        <v>1.6094379124341003</v>
      </c>
      <c r="M416">
        <f t="shared" ca="1" si="267"/>
        <v>0.4</v>
      </c>
      <c r="N416">
        <f t="shared" ca="1" si="267"/>
        <v>0.8</v>
      </c>
      <c r="O416">
        <f t="shared" ca="1" si="267"/>
        <v>1</v>
      </c>
      <c r="P416">
        <f t="array" aca="1" ref="P416:R416" ca="1">MMULT(M416:O416,$P$12:$R$14)</f>
        <v>-0.96133240099268225</v>
      </c>
      <c r="Q416">
        <f ca="1"/>
        <v>0.8</v>
      </c>
      <c r="R416">
        <f ca="1"/>
        <v>0.48563362198435639</v>
      </c>
      <c r="S416">
        <f ca="1">R416+$S$14</f>
        <v>5.4856336219843564</v>
      </c>
      <c r="T416">
        <f ca="1">$T$14*P416/$S416</f>
        <v>-0.10514727747839631</v>
      </c>
      <c r="U416">
        <f ca="1">$T$14*Q416/$S416</f>
        <v>8.7501286647424015E-2</v>
      </c>
      <c r="Y416">
        <f ca="1">P416</f>
        <v>-0.96133240099268225</v>
      </c>
      <c r="Z416">
        <f ca="1">Q416</f>
        <v>0.8</v>
      </c>
      <c r="AD416">
        <f ca="1">R416+$AD$14</f>
        <v>2.4856336219843564</v>
      </c>
      <c r="AE416">
        <f ca="1">$AE$14*P416/$AD416*($AE$11+$AD$14)</f>
        <v>-1.1602664115380226</v>
      </c>
      <c r="AF416">
        <f ca="1">$AE$14*Q416/$AD416*($AE$11+$AD$14)</f>
        <v>0.9655485743244846</v>
      </c>
    </row>
    <row r="417" spans="5:32" ht="2.25" customHeight="1"/>
    <row r="418" spans="5:32" ht="2.25" customHeight="1">
      <c r="G418">
        <f>G403+1</f>
        <v>2</v>
      </c>
      <c r="H418">
        <f>H403</f>
        <v>5</v>
      </c>
      <c r="I418">
        <f>I403</f>
        <v>1</v>
      </c>
      <c r="J418">
        <f t="shared" ref="J418:L419" si="268">LN(G418)</f>
        <v>0.69314718055994529</v>
      </c>
      <c r="K418">
        <f t="shared" si="268"/>
        <v>1.6094379124341003</v>
      </c>
      <c r="L418">
        <f t="shared" si="268"/>
        <v>0</v>
      </c>
      <c r="M418">
        <f t="shared" ref="M418:O419" ca="1" si="269">(G418+(J418-G418)*$K$14)*$N$14</f>
        <v>0.4</v>
      </c>
      <c r="N418">
        <f t="shared" ca="1" si="269"/>
        <v>1</v>
      </c>
      <c r="O418">
        <f t="shared" ca="1" si="269"/>
        <v>0.2</v>
      </c>
      <c r="P418">
        <f t="array" aca="1" ref="P418:R418" ca="1">MMULT(M418:O418,$P$12:$R$14)</f>
        <v>-0.16437664251928585</v>
      </c>
      <c r="Q418">
        <f ca="1"/>
        <v>1</v>
      </c>
      <c r="R418">
        <f ca="1"/>
        <v>0.4159090277862299</v>
      </c>
      <c r="S418">
        <f ca="1">R418+$S$14</f>
        <v>5.4159090277862303</v>
      </c>
      <c r="T418">
        <f ca="1">$T$14*P418/$S418</f>
        <v>-1.8210421372584464E-2</v>
      </c>
      <c r="U418">
        <f ca="1">$T$14*Q418/$S418</f>
        <v>0.1107847264275877</v>
      </c>
      <c r="Y418">
        <f ca="1">P418</f>
        <v>-0.16437664251928585</v>
      </c>
      <c r="Z418">
        <f ca="1">Q418</f>
        <v>1</v>
      </c>
      <c r="AD418">
        <f ca="1">R418+$AD$14</f>
        <v>2.4159090277862298</v>
      </c>
      <c r="AE418">
        <f ca="1">$AE$14*P418/$AD418*($AE$11+$AD$14)</f>
        <v>-0.20411775521602621</v>
      </c>
      <c r="AF418">
        <f ca="1">$AE$14*Q418/$AD418*($AE$11+$AD$14)</f>
        <v>1.2417686119369282</v>
      </c>
    </row>
    <row r="419" spans="5:32" ht="2.25" customHeight="1">
      <c r="G419">
        <f>G404+1</f>
        <v>2</v>
      </c>
      <c r="H419">
        <f>H404</f>
        <v>5</v>
      </c>
      <c r="I419">
        <f>I404</f>
        <v>5</v>
      </c>
      <c r="J419">
        <f t="shared" si="268"/>
        <v>0.69314718055994529</v>
      </c>
      <c r="K419">
        <f t="shared" si="268"/>
        <v>1.6094379124341003</v>
      </c>
      <c r="L419">
        <f t="shared" si="268"/>
        <v>1.6094379124341003</v>
      </c>
      <c r="M419">
        <f t="shared" ca="1" si="269"/>
        <v>0.4</v>
      </c>
      <c r="N419">
        <f t="shared" ca="1" si="269"/>
        <v>1</v>
      </c>
      <c r="O419">
        <f t="shared" ca="1" si="269"/>
        <v>1</v>
      </c>
      <c r="P419">
        <f t="array" aca="1" ref="P419:R419" ca="1">MMULT(M419:O419,$P$12:$R$14)</f>
        <v>-0.96133240099268225</v>
      </c>
      <c r="Q419">
        <f ca="1"/>
        <v>1</v>
      </c>
      <c r="R419">
        <f ca="1"/>
        <v>0.48563362198435639</v>
      </c>
      <c r="S419">
        <f ca="1">R419+$S$14</f>
        <v>5.4856336219843564</v>
      </c>
      <c r="T419">
        <f ca="1">$T$14*P419/$S419</f>
        <v>-0.10514727747839631</v>
      </c>
      <c r="U419">
        <f ca="1">$T$14*Q419/$S419</f>
        <v>0.10937660830928002</v>
      </c>
      <c r="Y419">
        <f ca="1">P419</f>
        <v>-0.96133240099268225</v>
      </c>
      <c r="Z419">
        <f ca="1">Q419</f>
        <v>1</v>
      </c>
      <c r="AD419">
        <f ca="1">R419+$AD$14</f>
        <v>2.4856336219843564</v>
      </c>
      <c r="AE419">
        <f ca="1">$AE$14*P419/$AD419*($AE$11+$AD$14)</f>
        <v>-1.1602664115380226</v>
      </c>
      <c r="AF419">
        <f ca="1">$AE$14*Q419/$AD419*($AE$11+$AD$14)</f>
        <v>1.2069357179056057</v>
      </c>
    </row>
    <row r="420" spans="5:32" ht="2.25" customHeight="1"/>
    <row r="421" spans="5:32" ht="2.25" customHeight="1">
      <c r="E421" t="s">
        <v>21</v>
      </c>
      <c r="F421" t="s">
        <v>13</v>
      </c>
      <c r="G421">
        <f>G406+1</f>
        <v>3</v>
      </c>
      <c r="H421">
        <f>H406</f>
        <v>1</v>
      </c>
      <c r="I421">
        <f>I406</f>
        <v>1</v>
      </c>
      <c r="J421">
        <f t="shared" ref="J421:L422" si="270">LN(G421)</f>
        <v>1.0986122886681098</v>
      </c>
      <c r="K421">
        <f t="shared" si="270"/>
        <v>0</v>
      </c>
      <c r="L421">
        <f t="shared" si="270"/>
        <v>0</v>
      </c>
      <c r="M421">
        <f t="shared" ref="M421:O422" ca="1" si="271">(G421+(J421-G421)*$K$14)*$N$14</f>
        <v>0.60000000000000009</v>
      </c>
      <c r="N421">
        <f t="shared" ca="1" si="271"/>
        <v>0.2</v>
      </c>
      <c r="O421">
        <f t="shared" ca="1" si="271"/>
        <v>0.2</v>
      </c>
      <c r="P421">
        <f t="array" aca="1" ref="P421:R421" ca="1">MMULT(M421:O421,$P$12:$R$14)</f>
        <v>-0.14694549396975423</v>
      </c>
      <c r="Q421">
        <f ca="1"/>
        <v>0.2</v>
      </c>
      <c r="R421">
        <f ca="1"/>
        <v>0.61514796740457911</v>
      </c>
      <c r="S421">
        <f ca="1">R421+$S$14</f>
        <v>5.615147967404579</v>
      </c>
      <c r="T421">
        <f ca="1">$T$14*P421/$S421</f>
        <v>-1.5701687095986721E-2</v>
      </c>
      <c r="U421">
        <f ca="1">$T$14*Q421/$S421</f>
        <v>2.1370763637323369E-2</v>
      </c>
      <c r="Y421">
        <f ca="1">P421</f>
        <v>-0.14694549396975423</v>
      </c>
      <c r="Z421">
        <f ca="1">Q421</f>
        <v>0.2</v>
      </c>
      <c r="AD421">
        <f ca="1">R421+$AD$14</f>
        <v>2.615147967404579</v>
      </c>
      <c r="AE421">
        <f ca="1">$AE$14*P421/$AD421*($AE$11+$AD$14)</f>
        <v>-0.16857037819805423</v>
      </c>
      <c r="AF421">
        <f ca="1">$AE$14*Q421/$AD421*($AE$11+$AD$14)</f>
        <v>0.22943252446073792</v>
      </c>
    </row>
    <row r="422" spans="5:32" ht="2.25" customHeight="1">
      <c r="G422">
        <f>G407+1</f>
        <v>3</v>
      </c>
      <c r="H422">
        <f>H407</f>
        <v>1</v>
      </c>
      <c r="I422">
        <f>I407</f>
        <v>5</v>
      </c>
      <c r="J422">
        <f t="shared" si="270"/>
        <v>1.0986122886681098</v>
      </c>
      <c r="K422">
        <f t="shared" si="270"/>
        <v>0</v>
      </c>
      <c r="L422">
        <f t="shared" si="270"/>
        <v>1.6094379124341003</v>
      </c>
      <c r="M422">
        <f t="shared" ca="1" si="271"/>
        <v>0.60000000000000009</v>
      </c>
      <c r="N422">
        <f t="shared" ca="1" si="271"/>
        <v>0.2</v>
      </c>
      <c r="O422">
        <f t="shared" ca="1" si="271"/>
        <v>1</v>
      </c>
      <c r="P422">
        <f t="array" aca="1" ref="P422:R422" ca="1">MMULT(M422:O422,$P$12:$R$14)</f>
        <v>-0.94390125244315071</v>
      </c>
      <c r="Q422">
        <f ca="1"/>
        <v>0.2</v>
      </c>
      <c r="R422">
        <f ca="1"/>
        <v>0.6848725616027056</v>
      </c>
      <c r="S422">
        <f ca="1">R422+$S$14</f>
        <v>5.684872561602706</v>
      </c>
      <c r="T422">
        <f ca="1">$T$14*P422/$S422</f>
        <v>-9.9622418150781711E-2</v>
      </c>
      <c r="U422">
        <f ca="1">$T$14*Q422/$S422</f>
        <v>2.1108652603844653E-2</v>
      </c>
      <c r="Y422">
        <f ca="1">P422</f>
        <v>-0.94390125244315071</v>
      </c>
      <c r="Z422">
        <f ca="1">Q422</f>
        <v>0.2</v>
      </c>
      <c r="AD422">
        <f ca="1">R422+$AD$14</f>
        <v>2.6848725616027056</v>
      </c>
      <c r="AE422">
        <f ca="1">$AE$14*P422/$AD422*($AE$11+$AD$14)</f>
        <v>-1.0546883296535674</v>
      </c>
      <c r="AF422">
        <f ca="1">$AE$14*Q422/$AD422*($AE$11+$AD$14)</f>
        <v>0.22347429393141718</v>
      </c>
    </row>
    <row r="423" spans="5:32" ht="2.25" customHeight="1"/>
    <row r="424" spans="5:32" ht="2.25" customHeight="1">
      <c r="G424">
        <f>G409+1</f>
        <v>3</v>
      </c>
      <c r="H424">
        <f>H409</f>
        <v>2</v>
      </c>
      <c r="I424">
        <f>I409</f>
        <v>1</v>
      </c>
      <c r="J424">
        <f t="shared" ref="J424:L425" si="272">LN(G424)</f>
        <v>1.0986122886681098</v>
      </c>
      <c r="K424">
        <f t="shared" si="272"/>
        <v>0.69314718055994529</v>
      </c>
      <c r="L424">
        <f t="shared" si="272"/>
        <v>0</v>
      </c>
      <c r="M424">
        <f t="shared" ref="M424:O425" ca="1" si="273">(G424+(J424-G424)*$K$14)*$N$14</f>
        <v>0.60000000000000009</v>
      </c>
      <c r="N424">
        <f t="shared" ca="1" si="273"/>
        <v>0.4</v>
      </c>
      <c r="O424">
        <f t="shared" ca="1" si="273"/>
        <v>0.2</v>
      </c>
      <c r="P424">
        <f t="array" aca="1" ref="P424:R424" ca="1">MMULT(M424:O424,$P$12:$R$14)</f>
        <v>-0.14694549396975423</v>
      </c>
      <c r="Q424">
        <f ca="1"/>
        <v>0.4</v>
      </c>
      <c r="R424">
        <f ca="1"/>
        <v>0.61514796740457911</v>
      </c>
      <c r="S424">
        <f ca="1">R424+$S$14</f>
        <v>5.615147967404579</v>
      </c>
      <c r="T424">
        <f ca="1">$T$14*P424/$S424</f>
        <v>-1.5701687095986721E-2</v>
      </c>
      <c r="U424">
        <f ca="1">$T$14*Q424/$S424</f>
        <v>4.2741527274646737E-2</v>
      </c>
      <c r="Y424">
        <f ca="1">P424</f>
        <v>-0.14694549396975423</v>
      </c>
      <c r="Z424">
        <f ca="1">Q424</f>
        <v>0.4</v>
      </c>
      <c r="AD424">
        <f ca="1">R424+$AD$14</f>
        <v>2.615147967404579</v>
      </c>
      <c r="AE424">
        <f ca="1">$AE$14*P424/$AD424*($AE$11+$AD$14)</f>
        <v>-0.16857037819805423</v>
      </c>
      <c r="AF424">
        <f ca="1">$AE$14*Q424/$AD424*($AE$11+$AD$14)</f>
        <v>0.45886504892147584</v>
      </c>
    </row>
    <row r="425" spans="5:32" ht="2.25" customHeight="1">
      <c r="G425">
        <f>G410+1</f>
        <v>3</v>
      </c>
      <c r="H425">
        <f>H410</f>
        <v>2</v>
      </c>
      <c r="I425">
        <f>I410</f>
        <v>5</v>
      </c>
      <c r="J425">
        <f t="shared" si="272"/>
        <v>1.0986122886681098</v>
      </c>
      <c r="K425">
        <f t="shared" si="272"/>
        <v>0.69314718055994529</v>
      </c>
      <c r="L425">
        <f t="shared" si="272"/>
        <v>1.6094379124341003</v>
      </c>
      <c r="M425">
        <f t="shared" ca="1" si="273"/>
        <v>0.60000000000000009</v>
      </c>
      <c r="N425">
        <f t="shared" ca="1" si="273"/>
        <v>0.4</v>
      </c>
      <c r="O425">
        <f t="shared" ca="1" si="273"/>
        <v>1</v>
      </c>
      <c r="P425">
        <f t="array" aca="1" ref="P425:R425" ca="1">MMULT(M425:O425,$P$12:$R$14)</f>
        <v>-0.94390125244315071</v>
      </c>
      <c r="Q425">
        <f ca="1"/>
        <v>0.4</v>
      </c>
      <c r="R425">
        <f ca="1"/>
        <v>0.6848725616027056</v>
      </c>
      <c r="S425">
        <f ca="1">R425+$S$14</f>
        <v>5.684872561602706</v>
      </c>
      <c r="T425">
        <f ca="1">$T$14*P425/$S425</f>
        <v>-9.9622418150781711E-2</v>
      </c>
      <c r="U425">
        <f ca="1">$T$14*Q425/$S425</f>
        <v>4.2217305207689307E-2</v>
      </c>
      <c r="Y425">
        <f ca="1">P425</f>
        <v>-0.94390125244315071</v>
      </c>
      <c r="Z425">
        <f ca="1">Q425</f>
        <v>0.4</v>
      </c>
      <c r="AD425">
        <f ca="1">R425+$AD$14</f>
        <v>2.6848725616027056</v>
      </c>
      <c r="AE425">
        <f ca="1">$AE$14*P425/$AD425*($AE$11+$AD$14)</f>
        <v>-1.0546883296535674</v>
      </c>
      <c r="AF425">
        <f ca="1">$AE$14*Q425/$AD425*($AE$11+$AD$14)</f>
        <v>0.44694858786283437</v>
      </c>
    </row>
    <row r="426" spans="5:32" ht="2.25" customHeight="1"/>
    <row r="427" spans="5:32" ht="2.25" customHeight="1">
      <c r="G427">
        <f>G412+1</f>
        <v>3</v>
      </c>
      <c r="H427">
        <f>H412</f>
        <v>3</v>
      </c>
      <c r="I427">
        <f>I412</f>
        <v>1</v>
      </c>
      <c r="J427">
        <f t="shared" ref="J427:L428" si="274">LN(G427)</f>
        <v>1.0986122886681098</v>
      </c>
      <c r="K427">
        <f t="shared" si="274"/>
        <v>1.0986122886681098</v>
      </c>
      <c r="L427">
        <f t="shared" si="274"/>
        <v>0</v>
      </c>
      <c r="M427">
        <f t="shared" ref="M427:O428" ca="1" si="275">(G427+(J427-G427)*$K$14)*$N$14</f>
        <v>0.60000000000000009</v>
      </c>
      <c r="N427">
        <f t="shared" ca="1" si="275"/>
        <v>0.60000000000000009</v>
      </c>
      <c r="O427">
        <f t="shared" ca="1" si="275"/>
        <v>0.2</v>
      </c>
      <c r="P427">
        <f t="array" aca="1" ref="P427:R427" ca="1">MMULT(M427:O427,$P$12:$R$14)</f>
        <v>-0.14694549396975423</v>
      </c>
      <c r="Q427">
        <f ca="1"/>
        <v>0.60000000000000009</v>
      </c>
      <c r="R427">
        <f ca="1"/>
        <v>0.61514796740457911</v>
      </c>
      <c r="S427">
        <f ca="1">R427+$S$14</f>
        <v>5.615147967404579</v>
      </c>
      <c r="T427">
        <f ca="1">$T$14*P427/$S427</f>
        <v>-1.5701687095986721E-2</v>
      </c>
      <c r="U427">
        <f ca="1">$T$14*Q427/$S427</f>
        <v>6.4112290911970113E-2</v>
      </c>
      <c r="Y427">
        <f ca="1">P427</f>
        <v>-0.14694549396975423</v>
      </c>
      <c r="Z427">
        <f ca="1">Q427</f>
        <v>0.60000000000000009</v>
      </c>
      <c r="AD427">
        <f ca="1">R427+$AD$14</f>
        <v>2.615147967404579</v>
      </c>
      <c r="AE427">
        <f ca="1">$AE$14*P427/$AD427*($AE$11+$AD$14)</f>
        <v>-0.16857037819805423</v>
      </c>
      <c r="AF427">
        <f ca="1">$AE$14*Q427/$AD427*($AE$11+$AD$14)</f>
        <v>0.68829757338221376</v>
      </c>
    </row>
    <row r="428" spans="5:32" ht="2.25" customHeight="1">
      <c r="G428">
        <f>G413+1</f>
        <v>3</v>
      </c>
      <c r="H428">
        <f>H413</f>
        <v>3</v>
      </c>
      <c r="I428">
        <f>I413</f>
        <v>5</v>
      </c>
      <c r="J428">
        <f t="shared" si="274"/>
        <v>1.0986122886681098</v>
      </c>
      <c r="K428">
        <f t="shared" si="274"/>
        <v>1.0986122886681098</v>
      </c>
      <c r="L428">
        <f t="shared" si="274"/>
        <v>1.6094379124341003</v>
      </c>
      <c r="M428">
        <f t="shared" ca="1" si="275"/>
        <v>0.60000000000000009</v>
      </c>
      <c r="N428">
        <f t="shared" ca="1" si="275"/>
        <v>0.60000000000000009</v>
      </c>
      <c r="O428">
        <f t="shared" ca="1" si="275"/>
        <v>1</v>
      </c>
      <c r="P428">
        <f t="array" aca="1" ref="P428:R428" ca="1">MMULT(M428:O428,$P$12:$R$14)</f>
        <v>-0.94390125244315071</v>
      </c>
      <c r="Q428">
        <f ca="1"/>
        <v>0.60000000000000009</v>
      </c>
      <c r="R428">
        <f ca="1"/>
        <v>0.6848725616027056</v>
      </c>
      <c r="S428">
        <f ca="1">R428+$S$14</f>
        <v>5.684872561602706</v>
      </c>
      <c r="T428">
        <f ca="1">$T$14*P428/$S428</f>
        <v>-9.9622418150781711E-2</v>
      </c>
      <c r="U428">
        <f ca="1">$T$14*Q428/$S428</f>
        <v>6.3325957811533981E-2</v>
      </c>
      <c r="Y428">
        <f ca="1">P428</f>
        <v>-0.94390125244315071</v>
      </c>
      <c r="Z428">
        <f ca="1">Q428</f>
        <v>0.60000000000000009</v>
      </c>
      <c r="AD428">
        <f ca="1">R428+$AD$14</f>
        <v>2.6848725616027056</v>
      </c>
      <c r="AE428">
        <f ca="1">$AE$14*P428/$AD428*($AE$11+$AD$14)</f>
        <v>-1.0546883296535674</v>
      </c>
      <c r="AF428">
        <f ca="1">$AE$14*Q428/$AD428*($AE$11+$AD$14)</f>
        <v>0.67042288179425169</v>
      </c>
    </row>
    <row r="429" spans="5:32" ht="2.25" customHeight="1"/>
    <row r="430" spans="5:32" ht="2.25" customHeight="1">
      <c r="G430">
        <f>G415+1</f>
        <v>3</v>
      </c>
      <c r="H430">
        <f>H415</f>
        <v>4</v>
      </c>
      <c r="I430">
        <f>I415</f>
        <v>1</v>
      </c>
      <c r="J430">
        <f t="shared" ref="J430:L431" si="276">LN(G430)</f>
        <v>1.0986122886681098</v>
      </c>
      <c r="K430">
        <f t="shared" si="276"/>
        <v>1.3862943611198906</v>
      </c>
      <c r="L430">
        <f t="shared" si="276"/>
        <v>0</v>
      </c>
      <c r="M430">
        <f t="shared" ref="M430:O431" ca="1" si="277">(G430+(J430-G430)*$K$14)*$N$14</f>
        <v>0.60000000000000009</v>
      </c>
      <c r="N430">
        <f t="shared" ca="1" si="277"/>
        <v>0.8</v>
      </c>
      <c r="O430">
        <f t="shared" ca="1" si="277"/>
        <v>0.2</v>
      </c>
      <c r="P430">
        <f t="array" aca="1" ref="P430:R430" ca="1">MMULT(M430:O430,$P$12:$R$14)</f>
        <v>-0.14694549396975423</v>
      </c>
      <c r="Q430">
        <f ca="1"/>
        <v>0.8</v>
      </c>
      <c r="R430">
        <f ca="1"/>
        <v>0.61514796740457911</v>
      </c>
      <c r="S430">
        <f ca="1">R430+$S$14</f>
        <v>5.615147967404579</v>
      </c>
      <c r="T430">
        <f ca="1">$T$14*P430/$S430</f>
        <v>-1.5701687095986721E-2</v>
      </c>
      <c r="U430">
        <f ca="1">$T$14*Q430/$S430</f>
        <v>8.5483054549293475E-2</v>
      </c>
      <c r="Y430">
        <f ca="1">P430</f>
        <v>-0.14694549396975423</v>
      </c>
      <c r="Z430">
        <f ca="1">Q430</f>
        <v>0.8</v>
      </c>
      <c r="AD430">
        <f ca="1">R430+$AD$14</f>
        <v>2.615147967404579</v>
      </c>
      <c r="AE430">
        <f ca="1">$AE$14*P430/$AD430*($AE$11+$AD$14)</f>
        <v>-0.16857037819805423</v>
      </c>
      <c r="AF430">
        <f ca="1">$AE$14*Q430/$AD430*($AE$11+$AD$14)</f>
        <v>0.91773009784295168</v>
      </c>
    </row>
    <row r="431" spans="5:32" ht="2.25" customHeight="1">
      <c r="G431">
        <f>G416+1</f>
        <v>3</v>
      </c>
      <c r="H431">
        <f>H416</f>
        <v>4</v>
      </c>
      <c r="I431">
        <f>I416</f>
        <v>5</v>
      </c>
      <c r="J431">
        <f t="shared" si="276"/>
        <v>1.0986122886681098</v>
      </c>
      <c r="K431">
        <f t="shared" si="276"/>
        <v>1.3862943611198906</v>
      </c>
      <c r="L431">
        <f t="shared" si="276"/>
        <v>1.6094379124341003</v>
      </c>
      <c r="M431">
        <f t="shared" ca="1" si="277"/>
        <v>0.60000000000000009</v>
      </c>
      <c r="N431">
        <f t="shared" ca="1" si="277"/>
        <v>0.8</v>
      </c>
      <c r="O431">
        <f t="shared" ca="1" si="277"/>
        <v>1</v>
      </c>
      <c r="P431">
        <f t="array" aca="1" ref="P431:R431" ca="1">MMULT(M431:O431,$P$12:$R$14)</f>
        <v>-0.94390125244315071</v>
      </c>
      <c r="Q431">
        <f ca="1"/>
        <v>0.8</v>
      </c>
      <c r="R431">
        <f ca="1"/>
        <v>0.6848725616027056</v>
      </c>
      <c r="S431">
        <f ca="1">R431+$S$14</f>
        <v>5.684872561602706</v>
      </c>
      <c r="T431">
        <f ca="1">$T$14*P431/$S431</f>
        <v>-9.9622418150781711E-2</v>
      </c>
      <c r="U431">
        <f ca="1">$T$14*Q431/$S431</f>
        <v>8.4434610415378614E-2</v>
      </c>
      <c r="Y431">
        <f ca="1">P431</f>
        <v>-0.94390125244315071</v>
      </c>
      <c r="Z431">
        <f ca="1">Q431</f>
        <v>0.8</v>
      </c>
      <c r="AD431">
        <f ca="1">R431+$AD$14</f>
        <v>2.6848725616027056</v>
      </c>
      <c r="AE431">
        <f ca="1">$AE$14*P431/$AD431*($AE$11+$AD$14)</f>
        <v>-1.0546883296535674</v>
      </c>
      <c r="AF431">
        <f ca="1">$AE$14*Q431/$AD431*($AE$11+$AD$14)</f>
        <v>0.89389717572566874</v>
      </c>
    </row>
    <row r="432" spans="5:32" ht="2.25" customHeight="1"/>
    <row r="433" spans="5:32" ht="2.25" customHeight="1">
      <c r="G433">
        <f>G418+1</f>
        <v>3</v>
      </c>
      <c r="H433">
        <f>H418</f>
        <v>5</v>
      </c>
      <c r="I433">
        <f>I418</f>
        <v>1</v>
      </c>
      <c r="J433">
        <f t="shared" ref="J433:L434" si="278">LN(G433)</f>
        <v>1.0986122886681098</v>
      </c>
      <c r="K433">
        <f t="shared" si="278"/>
        <v>1.6094379124341003</v>
      </c>
      <c r="L433">
        <f t="shared" si="278"/>
        <v>0</v>
      </c>
      <c r="M433">
        <f t="shared" ref="M433:O434" ca="1" si="279">(G433+(J433-G433)*$K$14)*$N$14</f>
        <v>0.60000000000000009</v>
      </c>
      <c r="N433">
        <f t="shared" ca="1" si="279"/>
        <v>1</v>
      </c>
      <c r="O433">
        <f t="shared" ca="1" si="279"/>
        <v>0.2</v>
      </c>
      <c r="P433">
        <f t="array" aca="1" ref="P433:R433" ca="1">MMULT(M433:O433,$P$12:$R$14)</f>
        <v>-0.14694549396975423</v>
      </c>
      <c r="Q433">
        <f ca="1"/>
        <v>1</v>
      </c>
      <c r="R433">
        <f ca="1"/>
        <v>0.61514796740457911</v>
      </c>
      <c r="S433">
        <f ca="1">R433+$S$14</f>
        <v>5.615147967404579</v>
      </c>
      <c r="T433">
        <f ca="1">$T$14*P433/$S433</f>
        <v>-1.5701687095986721E-2</v>
      </c>
      <c r="U433">
        <f ca="1">$T$14*Q433/$S433</f>
        <v>0.10685381818661684</v>
      </c>
      <c r="Y433">
        <f ca="1">P433</f>
        <v>-0.14694549396975423</v>
      </c>
      <c r="Z433">
        <f ca="1">Q433</f>
        <v>1</v>
      </c>
      <c r="AD433">
        <f ca="1">R433+$AD$14</f>
        <v>2.615147967404579</v>
      </c>
      <c r="AE433">
        <f ca="1">$AE$14*P433/$AD433*($AE$11+$AD$14)</f>
        <v>-0.16857037819805423</v>
      </c>
      <c r="AF433">
        <f ca="1">$AE$14*Q433/$AD433*($AE$11+$AD$14)</f>
        <v>1.1471626223036893</v>
      </c>
    </row>
    <row r="434" spans="5:32" ht="2.25" customHeight="1">
      <c r="G434">
        <f>G419+1</f>
        <v>3</v>
      </c>
      <c r="H434">
        <f>H419</f>
        <v>5</v>
      </c>
      <c r="I434">
        <f>I419</f>
        <v>5</v>
      </c>
      <c r="J434">
        <f t="shared" si="278"/>
        <v>1.0986122886681098</v>
      </c>
      <c r="K434">
        <f t="shared" si="278"/>
        <v>1.6094379124341003</v>
      </c>
      <c r="L434">
        <f t="shared" si="278"/>
        <v>1.6094379124341003</v>
      </c>
      <c r="M434">
        <f t="shared" ca="1" si="279"/>
        <v>0.60000000000000009</v>
      </c>
      <c r="N434">
        <f t="shared" ca="1" si="279"/>
        <v>1</v>
      </c>
      <c r="O434">
        <f t="shared" ca="1" si="279"/>
        <v>1</v>
      </c>
      <c r="P434">
        <f t="array" aca="1" ref="P434:R434" ca="1">MMULT(M434:O434,$P$12:$R$14)</f>
        <v>-0.94390125244315071</v>
      </c>
      <c r="Q434">
        <f ca="1"/>
        <v>1</v>
      </c>
      <c r="R434">
        <f ca="1"/>
        <v>0.6848725616027056</v>
      </c>
      <c r="S434">
        <f ca="1">R434+$S$14</f>
        <v>5.684872561602706</v>
      </c>
      <c r="T434">
        <f ca="1">$T$14*P434/$S434</f>
        <v>-9.9622418150781711E-2</v>
      </c>
      <c r="U434">
        <f ca="1">$T$14*Q434/$S434</f>
        <v>0.10554326301922327</v>
      </c>
      <c r="Y434">
        <f ca="1">P434</f>
        <v>-0.94390125244315071</v>
      </c>
      <c r="Z434">
        <f ca="1">Q434</f>
        <v>1</v>
      </c>
      <c r="AD434">
        <f ca="1">R434+$AD$14</f>
        <v>2.6848725616027056</v>
      </c>
      <c r="AE434">
        <f ca="1">$AE$14*P434/$AD434*($AE$11+$AD$14)</f>
        <v>-1.0546883296535674</v>
      </c>
      <c r="AF434">
        <f ca="1">$AE$14*Q434/$AD434*($AE$11+$AD$14)</f>
        <v>1.1173714696570858</v>
      </c>
    </row>
    <row r="435" spans="5:32" ht="2.25" customHeight="1"/>
    <row r="436" spans="5:32" ht="2.25" customHeight="1">
      <c r="E436" t="s">
        <v>22</v>
      </c>
      <c r="F436" t="s">
        <v>13</v>
      </c>
      <c r="G436">
        <f>G421+1</f>
        <v>4</v>
      </c>
      <c r="H436">
        <f>H421</f>
        <v>1</v>
      </c>
      <c r="I436">
        <f>I421</f>
        <v>1</v>
      </c>
      <c r="J436">
        <f t="shared" ref="J436:L437" si="280">LN(G436)</f>
        <v>1.3862943611198906</v>
      </c>
      <c r="K436">
        <f t="shared" si="280"/>
        <v>0</v>
      </c>
      <c r="L436">
        <f t="shared" si="280"/>
        <v>0</v>
      </c>
      <c r="M436">
        <f t="shared" ref="M436:O437" ca="1" si="281">(G436+(J436-G436)*$K$14)*$N$14</f>
        <v>0.8</v>
      </c>
      <c r="N436">
        <f t="shared" ca="1" si="281"/>
        <v>0.2</v>
      </c>
      <c r="O436">
        <f t="shared" ca="1" si="281"/>
        <v>0.2</v>
      </c>
      <c r="P436">
        <f t="array" aca="1" ref="P436:R436" ca="1">MMULT(M436:O436,$P$12:$R$14)</f>
        <v>-0.12951434542022261</v>
      </c>
      <c r="Q436">
        <f ca="1"/>
        <v>0.2</v>
      </c>
      <c r="R436">
        <f ca="1"/>
        <v>0.81438690702292815</v>
      </c>
      <c r="S436">
        <f ca="1">R436+$S$14</f>
        <v>5.8143869070229286</v>
      </c>
      <c r="T436">
        <f ca="1">$T$14*P436/$S436</f>
        <v>-1.3364884121879288E-2</v>
      </c>
      <c r="U436">
        <f ca="1">$T$14*Q436/$S436</f>
        <v>2.0638461443812341E-2</v>
      </c>
      <c r="Y436">
        <f ca="1">P436</f>
        <v>-0.12951434542022261</v>
      </c>
      <c r="Z436">
        <f ca="1">Q436</f>
        <v>0.2</v>
      </c>
      <c r="AD436">
        <f ca="1">R436+$AD$14</f>
        <v>2.8143869070229282</v>
      </c>
      <c r="AE436">
        <f ca="1">$AE$14*P436/$AD436*($AE$11+$AD$14)</f>
        <v>-0.13805601329764233</v>
      </c>
      <c r="AF436">
        <f ca="1">$AE$14*Q436/$AD436*($AE$11+$AD$14)</f>
        <v>0.21319030389985821</v>
      </c>
    </row>
    <row r="437" spans="5:32" ht="2.25" customHeight="1">
      <c r="G437">
        <f>G422+1</f>
        <v>4</v>
      </c>
      <c r="H437">
        <f>H422</f>
        <v>1</v>
      </c>
      <c r="I437">
        <f>I422</f>
        <v>5</v>
      </c>
      <c r="J437">
        <f t="shared" si="280"/>
        <v>1.3862943611198906</v>
      </c>
      <c r="K437">
        <f t="shared" si="280"/>
        <v>0</v>
      </c>
      <c r="L437">
        <f t="shared" si="280"/>
        <v>1.6094379124341003</v>
      </c>
      <c r="M437">
        <f t="shared" ca="1" si="281"/>
        <v>0.8</v>
      </c>
      <c r="N437">
        <f t="shared" ca="1" si="281"/>
        <v>0.2</v>
      </c>
      <c r="O437">
        <f t="shared" ca="1" si="281"/>
        <v>1</v>
      </c>
      <c r="P437">
        <f t="array" aca="1" ref="P437:R437" ca="1">MMULT(M437:O437,$P$12:$R$14)</f>
        <v>-0.92647010389361906</v>
      </c>
      <c r="Q437">
        <f ca="1"/>
        <v>0.2</v>
      </c>
      <c r="R437">
        <f ca="1"/>
        <v>0.88411150122105464</v>
      </c>
      <c r="S437">
        <f ca="1">R437+$S$14</f>
        <v>5.8841115012210548</v>
      </c>
      <c r="T437">
        <f ca="1">$T$14*P437/$S437</f>
        <v>-9.4471707788136974E-2</v>
      </c>
      <c r="U437">
        <f ca="1">$T$14*Q437/$S437</f>
        <v>2.0393903136454488E-2</v>
      </c>
      <c r="Y437">
        <f ca="1">P437</f>
        <v>-0.92647010389361906</v>
      </c>
      <c r="Z437">
        <f ca="1">Q437</f>
        <v>0.2</v>
      </c>
      <c r="AD437">
        <f ca="1">R437+$AD$14</f>
        <v>2.8841115012210548</v>
      </c>
      <c r="AE437">
        <f ca="1">$AE$14*P437/$AD437*($AE$11+$AD$14)</f>
        <v>-0.96369724627641129</v>
      </c>
      <c r="AF437">
        <f ca="1">$AE$14*Q437/$AD437*($AE$11+$AD$14)</f>
        <v>0.20803633969975718</v>
      </c>
    </row>
    <row r="438" spans="5:32" ht="2.25" customHeight="1"/>
    <row r="439" spans="5:32" ht="2.25" customHeight="1">
      <c r="G439">
        <f>G424+1</f>
        <v>4</v>
      </c>
      <c r="H439">
        <f>H424</f>
        <v>2</v>
      </c>
      <c r="I439">
        <f>I424</f>
        <v>1</v>
      </c>
      <c r="J439">
        <f t="shared" ref="J439:L440" si="282">LN(G439)</f>
        <v>1.3862943611198906</v>
      </c>
      <c r="K439">
        <f t="shared" si="282"/>
        <v>0.69314718055994529</v>
      </c>
      <c r="L439">
        <f t="shared" si="282"/>
        <v>0</v>
      </c>
      <c r="M439">
        <f t="shared" ref="M439:O440" ca="1" si="283">(G439+(J439-G439)*$K$14)*$N$14</f>
        <v>0.8</v>
      </c>
      <c r="N439">
        <f t="shared" ca="1" si="283"/>
        <v>0.4</v>
      </c>
      <c r="O439">
        <f t="shared" ca="1" si="283"/>
        <v>0.2</v>
      </c>
      <c r="P439">
        <f t="array" aca="1" ref="P439:R439" ca="1">MMULT(M439:O439,$P$12:$R$14)</f>
        <v>-0.12951434542022261</v>
      </c>
      <c r="Q439">
        <f ca="1"/>
        <v>0.4</v>
      </c>
      <c r="R439">
        <f ca="1"/>
        <v>0.81438690702292815</v>
      </c>
      <c r="S439">
        <f ca="1">R439+$S$14</f>
        <v>5.8143869070229286</v>
      </c>
      <c r="T439">
        <f ca="1">$T$14*P439/$S439</f>
        <v>-1.3364884121879288E-2</v>
      </c>
      <c r="U439">
        <f ca="1">$T$14*Q439/$S439</f>
        <v>4.1276922887624683E-2</v>
      </c>
      <c r="Y439">
        <f ca="1">P439</f>
        <v>-0.12951434542022261</v>
      </c>
      <c r="Z439">
        <f ca="1">Q439</f>
        <v>0.4</v>
      </c>
      <c r="AD439">
        <f ca="1">R439+$AD$14</f>
        <v>2.8143869070229282</v>
      </c>
      <c r="AE439">
        <f ca="1">$AE$14*P439/$AD439*($AE$11+$AD$14)</f>
        <v>-0.13805601329764233</v>
      </c>
      <c r="AF439">
        <f ca="1">$AE$14*Q439/$AD439*($AE$11+$AD$14)</f>
        <v>0.42638060779971643</v>
      </c>
    </row>
    <row r="440" spans="5:32" ht="2.25" customHeight="1">
      <c r="G440">
        <f>G425+1</f>
        <v>4</v>
      </c>
      <c r="H440">
        <f>H425</f>
        <v>2</v>
      </c>
      <c r="I440">
        <f>I425</f>
        <v>5</v>
      </c>
      <c r="J440">
        <f t="shared" si="282"/>
        <v>1.3862943611198906</v>
      </c>
      <c r="K440">
        <f t="shared" si="282"/>
        <v>0.69314718055994529</v>
      </c>
      <c r="L440">
        <f t="shared" si="282"/>
        <v>1.6094379124341003</v>
      </c>
      <c r="M440">
        <f t="shared" ca="1" si="283"/>
        <v>0.8</v>
      </c>
      <c r="N440">
        <f t="shared" ca="1" si="283"/>
        <v>0.4</v>
      </c>
      <c r="O440">
        <f t="shared" ca="1" si="283"/>
        <v>1</v>
      </c>
      <c r="P440">
        <f t="array" aca="1" ref="P440:R440" ca="1">MMULT(M440:O440,$P$12:$R$14)</f>
        <v>-0.92647010389361906</v>
      </c>
      <c r="Q440">
        <f ca="1"/>
        <v>0.4</v>
      </c>
      <c r="R440">
        <f ca="1"/>
        <v>0.88411150122105464</v>
      </c>
      <c r="S440">
        <f ca="1">R440+$S$14</f>
        <v>5.8841115012210548</v>
      </c>
      <c r="T440">
        <f ca="1">$T$14*P440/$S440</f>
        <v>-9.4471707788136974E-2</v>
      </c>
      <c r="U440">
        <f ca="1">$T$14*Q440/$S440</f>
        <v>4.0787806272908976E-2</v>
      </c>
      <c r="Y440">
        <f ca="1">P440</f>
        <v>-0.92647010389361906</v>
      </c>
      <c r="Z440">
        <f ca="1">Q440</f>
        <v>0.4</v>
      </c>
      <c r="AD440">
        <f ca="1">R440+$AD$14</f>
        <v>2.8841115012210548</v>
      </c>
      <c r="AE440">
        <f ca="1">$AE$14*P440/$AD440*($AE$11+$AD$14)</f>
        <v>-0.96369724627641129</v>
      </c>
      <c r="AF440">
        <f ca="1">$AE$14*Q440/$AD440*($AE$11+$AD$14)</f>
        <v>0.41607267939951437</v>
      </c>
    </row>
    <row r="441" spans="5:32" ht="2.25" customHeight="1"/>
    <row r="442" spans="5:32" ht="2.25" customHeight="1">
      <c r="G442">
        <f>G427+1</f>
        <v>4</v>
      </c>
      <c r="H442">
        <f>H427</f>
        <v>3</v>
      </c>
      <c r="I442">
        <f>I427</f>
        <v>1</v>
      </c>
      <c r="J442">
        <f t="shared" ref="J442:L443" si="284">LN(G442)</f>
        <v>1.3862943611198906</v>
      </c>
      <c r="K442">
        <f t="shared" si="284"/>
        <v>1.0986122886681098</v>
      </c>
      <c r="L442">
        <f t="shared" si="284"/>
        <v>0</v>
      </c>
      <c r="M442">
        <f t="shared" ref="M442:O443" ca="1" si="285">(G442+(J442-G442)*$K$14)*$N$14</f>
        <v>0.8</v>
      </c>
      <c r="N442">
        <f t="shared" ca="1" si="285"/>
        <v>0.60000000000000009</v>
      </c>
      <c r="O442">
        <f t="shared" ca="1" si="285"/>
        <v>0.2</v>
      </c>
      <c r="P442">
        <f t="array" aca="1" ref="P442:R442" ca="1">MMULT(M442:O442,$P$12:$R$14)</f>
        <v>-0.12951434542022261</v>
      </c>
      <c r="Q442">
        <f ca="1"/>
        <v>0.60000000000000009</v>
      </c>
      <c r="R442">
        <f ca="1"/>
        <v>0.81438690702292815</v>
      </c>
      <c r="S442">
        <f ca="1">R442+$S$14</f>
        <v>5.8143869070229286</v>
      </c>
      <c r="T442">
        <f ca="1">$T$14*P442/$S442</f>
        <v>-1.3364884121879288E-2</v>
      </c>
      <c r="U442">
        <f ca="1">$T$14*Q442/$S442</f>
        <v>6.1915384331437028E-2</v>
      </c>
      <c r="Y442">
        <f ca="1">P442</f>
        <v>-0.12951434542022261</v>
      </c>
      <c r="Z442">
        <f ca="1">Q442</f>
        <v>0.60000000000000009</v>
      </c>
      <c r="AD442">
        <f ca="1">R442+$AD$14</f>
        <v>2.8143869070229282</v>
      </c>
      <c r="AE442">
        <f ca="1">$AE$14*P442/$AD442*($AE$11+$AD$14)</f>
        <v>-0.13805601329764233</v>
      </c>
      <c r="AF442">
        <f ca="1">$AE$14*Q442/$AD442*($AE$11+$AD$14)</f>
        <v>0.6395709116995747</v>
      </c>
    </row>
    <row r="443" spans="5:32" ht="2.25" customHeight="1">
      <c r="G443">
        <f>G428+1</f>
        <v>4</v>
      </c>
      <c r="H443">
        <f>H428</f>
        <v>3</v>
      </c>
      <c r="I443">
        <f>I428</f>
        <v>5</v>
      </c>
      <c r="J443">
        <f t="shared" si="284"/>
        <v>1.3862943611198906</v>
      </c>
      <c r="K443">
        <f t="shared" si="284"/>
        <v>1.0986122886681098</v>
      </c>
      <c r="L443">
        <f t="shared" si="284"/>
        <v>1.6094379124341003</v>
      </c>
      <c r="M443">
        <f t="shared" ca="1" si="285"/>
        <v>0.8</v>
      </c>
      <c r="N443">
        <f t="shared" ca="1" si="285"/>
        <v>0.60000000000000009</v>
      </c>
      <c r="O443">
        <f t="shared" ca="1" si="285"/>
        <v>1</v>
      </c>
      <c r="P443">
        <f t="array" aca="1" ref="P443:R443" ca="1">MMULT(M443:O443,$P$12:$R$14)</f>
        <v>-0.92647010389361906</v>
      </c>
      <c r="Q443">
        <f ca="1"/>
        <v>0.60000000000000009</v>
      </c>
      <c r="R443">
        <f ca="1"/>
        <v>0.88411150122105464</v>
      </c>
      <c r="S443">
        <f ca="1">R443+$S$14</f>
        <v>5.8841115012210548</v>
      </c>
      <c r="T443">
        <f ca="1">$T$14*P443/$S443</f>
        <v>-9.4471707788136974E-2</v>
      </c>
      <c r="U443">
        <f ca="1">$T$14*Q443/$S443</f>
        <v>6.1181709409363474E-2</v>
      </c>
      <c r="Y443">
        <f ca="1">P443</f>
        <v>-0.92647010389361906</v>
      </c>
      <c r="Z443">
        <f ca="1">Q443</f>
        <v>0.60000000000000009</v>
      </c>
      <c r="AD443">
        <f ca="1">R443+$AD$14</f>
        <v>2.8841115012210548</v>
      </c>
      <c r="AE443">
        <f ca="1">$AE$14*P443/$AD443*($AE$11+$AD$14)</f>
        <v>-0.96369724627641129</v>
      </c>
      <c r="AF443">
        <f ca="1">$AE$14*Q443/$AD443*($AE$11+$AD$14)</f>
        <v>0.62410901909927163</v>
      </c>
    </row>
    <row r="444" spans="5:32" ht="2.25" customHeight="1"/>
    <row r="445" spans="5:32" ht="2.25" customHeight="1">
      <c r="G445">
        <f>G430+1</f>
        <v>4</v>
      </c>
      <c r="H445">
        <f>H430</f>
        <v>4</v>
      </c>
      <c r="I445">
        <f>I430</f>
        <v>1</v>
      </c>
      <c r="J445">
        <f t="shared" ref="J445:L446" si="286">LN(G445)</f>
        <v>1.3862943611198906</v>
      </c>
      <c r="K445">
        <f t="shared" si="286"/>
        <v>1.3862943611198906</v>
      </c>
      <c r="L445">
        <f t="shared" si="286"/>
        <v>0</v>
      </c>
      <c r="M445">
        <f t="shared" ref="M445:O446" ca="1" si="287">(G445+(J445-G445)*$K$14)*$N$14</f>
        <v>0.8</v>
      </c>
      <c r="N445">
        <f t="shared" ca="1" si="287"/>
        <v>0.8</v>
      </c>
      <c r="O445">
        <f t="shared" ca="1" si="287"/>
        <v>0.2</v>
      </c>
      <c r="P445">
        <f t="array" aca="1" ref="P445:R445" ca="1">MMULT(M445:O445,$P$12:$R$14)</f>
        <v>-0.12951434542022261</v>
      </c>
      <c r="Q445">
        <f ca="1"/>
        <v>0.8</v>
      </c>
      <c r="R445">
        <f ca="1"/>
        <v>0.81438690702292815</v>
      </c>
      <c r="S445">
        <f ca="1">R445+$S$14</f>
        <v>5.8143869070229286</v>
      </c>
      <c r="T445">
        <f ca="1">$T$14*P445/$S445</f>
        <v>-1.3364884121879288E-2</v>
      </c>
      <c r="U445">
        <f ca="1">$T$14*Q445/$S445</f>
        <v>8.2553845775249365E-2</v>
      </c>
      <c r="Y445">
        <f ca="1">P445</f>
        <v>-0.12951434542022261</v>
      </c>
      <c r="Z445">
        <f ca="1">Q445</f>
        <v>0.8</v>
      </c>
      <c r="AD445">
        <f ca="1">R445+$AD$14</f>
        <v>2.8143869070229282</v>
      </c>
      <c r="AE445">
        <f ca="1">$AE$14*P445/$AD445*($AE$11+$AD$14)</f>
        <v>-0.13805601329764233</v>
      </c>
      <c r="AF445">
        <f ca="1">$AE$14*Q445/$AD445*($AE$11+$AD$14)</f>
        <v>0.85276121559943285</v>
      </c>
    </row>
    <row r="446" spans="5:32" ht="2.25" customHeight="1">
      <c r="G446">
        <f>G431+1</f>
        <v>4</v>
      </c>
      <c r="H446">
        <f>H431</f>
        <v>4</v>
      </c>
      <c r="I446">
        <f>I431</f>
        <v>5</v>
      </c>
      <c r="J446">
        <f t="shared" si="286"/>
        <v>1.3862943611198906</v>
      </c>
      <c r="K446">
        <f t="shared" si="286"/>
        <v>1.3862943611198906</v>
      </c>
      <c r="L446">
        <f t="shared" si="286"/>
        <v>1.6094379124341003</v>
      </c>
      <c r="M446">
        <f t="shared" ca="1" si="287"/>
        <v>0.8</v>
      </c>
      <c r="N446">
        <f t="shared" ca="1" si="287"/>
        <v>0.8</v>
      </c>
      <c r="O446">
        <f t="shared" ca="1" si="287"/>
        <v>1</v>
      </c>
      <c r="P446">
        <f t="array" aca="1" ref="P446:R446" ca="1">MMULT(M446:O446,$P$12:$R$14)</f>
        <v>-0.92647010389361906</v>
      </c>
      <c r="Q446">
        <f ca="1"/>
        <v>0.8</v>
      </c>
      <c r="R446">
        <f ca="1"/>
        <v>0.88411150122105464</v>
      </c>
      <c r="S446">
        <f ca="1">R446+$S$14</f>
        <v>5.8841115012210548</v>
      </c>
      <c r="T446">
        <f ca="1">$T$14*P446/$S446</f>
        <v>-9.4471707788136974E-2</v>
      </c>
      <c r="U446">
        <f ca="1">$T$14*Q446/$S446</f>
        <v>8.1575612545817952E-2</v>
      </c>
      <c r="Y446">
        <f ca="1">P446</f>
        <v>-0.92647010389361906</v>
      </c>
      <c r="Z446">
        <f ca="1">Q446</f>
        <v>0.8</v>
      </c>
      <c r="AD446">
        <f ca="1">R446+$AD$14</f>
        <v>2.8841115012210548</v>
      </c>
      <c r="AE446">
        <f ca="1">$AE$14*P446/$AD446*($AE$11+$AD$14)</f>
        <v>-0.96369724627641129</v>
      </c>
      <c r="AF446">
        <f ca="1">$AE$14*Q446/$AD446*($AE$11+$AD$14)</f>
        <v>0.83214535879902873</v>
      </c>
    </row>
    <row r="447" spans="5:32" ht="2.25" customHeight="1"/>
    <row r="448" spans="5:32" ht="2.25" customHeight="1">
      <c r="G448">
        <f>G433+1</f>
        <v>4</v>
      </c>
      <c r="H448">
        <f>H433</f>
        <v>5</v>
      </c>
      <c r="I448">
        <f>I433</f>
        <v>1</v>
      </c>
      <c r="J448">
        <f t="shared" ref="J448:L449" si="288">LN(G448)</f>
        <v>1.3862943611198906</v>
      </c>
      <c r="K448">
        <f t="shared" si="288"/>
        <v>1.6094379124341003</v>
      </c>
      <c r="L448">
        <f t="shared" si="288"/>
        <v>0</v>
      </c>
      <c r="M448">
        <f t="shared" ref="M448:O449" ca="1" si="289">(G448+(J448-G448)*$K$14)*$N$14</f>
        <v>0.8</v>
      </c>
      <c r="N448">
        <f t="shared" ca="1" si="289"/>
        <v>1</v>
      </c>
      <c r="O448">
        <f t="shared" ca="1" si="289"/>
        <v>0.2</v>
      </c>
      <c r="P448">
        <f t="array" aca="1" ref="P448:R448" ca="1">MMULT(M448:O448,$P$12:$R$14)</f>
        <v>-0.12951434542022261</v>
      </c>
      <c r="Q448">
        <f ca="1"/>
        <v>1</v>
      </c>
      <c r="R448">
        <f ca="1"/>
        <v>0.81438690702292815</v>
      </c>
      <c r="S448">
        <f ca="1">R448+$S$14</f>
        <v>5.8143869070229286</v>
      </c>
      <c r="T448">
        <f ca="1">$T$14*P448/$S448</f>
        <v>-1.3364884121879288E-2</v>
      </c>
      <c r="U448">
        <f ca="1">$T$14*Q448/$S448</f>
        <v>0.1031923072190617</v>
      </c>
      <c r="Y448">
        <f ca="1">P448</f>
        <v>-0.12951434542022261</v>
      </c>
      <c r="Z448">
        <f ca="1">Q448</f>
        <v>1</v>
      </c>
      <c r="AD448">
        <f ca="1">R448+$AD$14</f>
        <v>2.8143869070229282</v>
      </c>
      <c r="AE448">
        <f ca="1">$AE$14*P448/$AD448*($AE$11+$AD$14)</f>
        <v>-0.13805601329764233</v>
      </c>
      <c r="AF448">
        <f ca="1">$AE$14*Q448/$AD448*($AE$11+$AD$14)</f>
        <v>1.0659515194992908</v>
      </c>
    </row>
    <row r="449" spans="5:32" ht="2.25" customHeight="1">
      <c r="G449">
        <f>G434+1</f>
        <v>4</v>
      </c>
      <c r="H449">
        <f>H434</f>
        <v>5</v>
      </c>
      <c r="I449">
        <f>I434</f>
        <v>5</v>
      </c>
      <c r="J449">
        <f t="shared" si="288"/>
        <v>1.3862943611198906</v>
      </c>
      <c r="K449">
        <f t="shared" si="288"/>
        <v>1.6094379124341003</v>
      </c>
      <c r="L449">
        <f t="shared" si="288"/>
        <v>1.6094379124341003</v>
      </c>
      <c r="M449">
        <f t="shared" ca="1" si="289"/>
        <v>0.8</v>
      </c>
      <c r="N449">
        <f t="shared" ca="1" si="289"/>
        <v>1</v>
      </c>
      <c r="O449">
        <f t="shared" ca="1" si="289"/>
        <v>1</v>
      </c>
      <c r="P449">
        <f t="array" aca="1" ref="P449:R449" ca="1">MMULT(M449:O449,$P$12:$R$14)</f>
        <v>-0.92647010389361906</v>
      </c>
      <c r="Q449">
        <f ca="1"/>
        <v>1</v>
      </c>
      <c r="R449">
        <f ca="1"/>
        <v>0.88411150122105464</v>
      </c>
      <c r="S449">
        <f ca="1">R449+$S$14</f>
        <v>5.8841115012210548</v>
      </c>
      <c r="T449">
        <f ca="1">$T$14*P449/$S449</f>
        <v>-9.4471707788136974E-2</v>
      </c>
      <c r="U449">
        <f ca="1">$T$14*Q449/$S449</f>
        <v>0.10196951568227244</v>
      </c>
      <c r="Y449">
        <f ca="1">P449</f>
        <v>-0.92647010389361906</v>
      </c>
      <c r="Z449">
        <f ca="1">Q449</f>
        <v>1</v>
      </c>
      <c r="AD449">
        <f ca="1">R449+$AD$14</f>
        <v>2.8841115012210548</v>
      </c>
      <c r="AE449">
        <f ca="1">$AE$14*P449/$AD449*($AE$11+$AD$14)</f>
        <v>-0.96369724627641129</v>
      </c>
      <c r="AF449">
        <f ca="1">$AE$14*Q449/$AD449*($AE$11+$AD$14)</f>
        <v>1.0401816984987859</v>
      </c>
    </row>
    <row r="450" spans="5:32" ht="2.25" customHeight="1"/>
    <row r="451" spans="5:32" ht="2.25" customHeight="1">
      <c r="E451" t="s">
        <v>27</v>
      </c>
      <c r="F451" t="s">
        <v>13</v>
      </c>
      <c r="G451">
        <f>G436+1</f>
        <v>5</v>
      </c>
      <c r="H451">
        <f>H436</f>
        <v>1</v>
      </c>
      <c r="I451">
        <f>I436</f>
        <v>1</v>
      </c>
      <c r="J451">
        <f t="shared" ref="J451:L452" si="290">LN(G451)</f>
        <v>1.6094379124341003</v>
      </c>
      <c r="K451">
        <f t="shared" si="290"/>
        <v>0</v>
      </c>
      <c r="L451">
        <f t="shared" si="290"/>
        <v>0</v>
      </c>
      <c r="M451">
        <f t="shared" ref="M451:O452" ca="1" si="291">(G451+(J451-G451)*$K$14)*$N$14</f>
        <v>1</v>
      </c>
      <c r="N451">
        <f t="shared" ca="1" si="291"/>
        <v>0.2</v>
      </c>
      <c r="O451">
        <f t="shared" ca="1" si="291"/>
        <v>0.2</v>
      </c>
      <c r="P451">
        <f t="array" aca="1" ref="P451:R451" ca="1">MMULT(M451:O451,$P$12:$R$14)</f>
        <v>-0.11208319687069099</v>
      </c>
      <c r="Q451">
        <f ca="1"/>
        <v>0.2</v>
      </c>
      <c r="R451">
        <f ca="1"/>
        <v>1.0136258466412771</v>
      </c>
      <c r="S451">
        <f ca="1">R451+$S$14</f>
        <v>6.0136258466412773</v>
      </c>
      <c r="T451">
        <f ca="1">$T$14*P451/$S451</f>
        <v>-1.1182923553512216E-2</v>
      </c>
      <c r="U451">
        <f ca="1">$T$14*Q451/$S451</f>
        <v>1.9954683423981597E-2</v>
      </c>
      <c r="Y451">
        <f ca="1">P451</f>
        <v>-0.11208319687069099</v>
      </c>
      <c r="Z451">
        <f ca="1">Q451</f>
        <v>0.2</v>
      </c>
      <c r="AD451">
        <f ca="1">R451+$AD$14</f>
        <v>3.0136258466412773</v>
      </c>
      <c r="AE451">
        <f ca="1">$AE$14*P451/$AD451*($AE$11+$AD$14)</f>
        <v>-0.11157642246360053</v>
      </c>
      <c r="AF451">
        <f ca="1">$AE$14*Q451/$AD451*($AE$11+$AD$14)</f>
        <v>0.19909571742912521</v>
      </c>
    </row>
    <row r="452" spans="5:32" ht="2.25" customHeight="1">
      <c r="G452">
        <f>G437+1</f>
        <v>5</v>
      </c>
      <c r="H452">
        <f>H437</f>
        <v>1</v>
      </c>
      <c r="I452">
        <f>I437</f>
        <v>5</v>
      </c>
      <c r="J452">
        <f t="shared" si="290"/>
        <v>1.6094379124341003</v>
      </c>
      <c r="K452">
        <f t="shared" si="290"/>
        <v>0</v>
      </c>
      <c r="L452">
        <f t="shared" si="290"/>
        <v>1.6094379124341003</v>
      </c>
      <c r="M452">
        <f t="shared" ca="1" si="291"/>
        <v>1</v>
      </c>
      <c r="N452">
        <f t="shared" ca="1" si="291"/>
        <v>0.2</v>
      </c>
      <c r="O452">
        <f t="shared" ca="1" si="291"/>
        <v>1</v>
      </c>
      <c r="P452">
        <f t="array" aca="1" ref="P452:R452" ca="1">MMULT(M452:O452,$P$12:$R$14)</f>
        <v>-0.90903895534408741</v>
      </c>
      <c r="Q452">
        <f ca="1"/>
        <v>0.2</v>
      </c>
      <c r="R452">
        <f ca="1"/>
        <v>1.0833504408394037</v>
      </c>
      <c r="S452">
        <f ca="1">R452+$S$14</f>
        <v>6.0833504408394035</v>
      </c>
      <c r="T452">
        <f ca="1">$T$14*P452/$S452</f>
        <v>-8.9658384554810039E-2</v>
      </c>
      <c r="U452">
        <f ca="1">$T$14*Q452/$S452</f>
        <v>1.9725971924024477E-2</v>
      </c>
      <c r="Y452">
        <f ca="1">P452</f>
        <v>-0.90903895534408741</v>
      </c>
      <c r="Z452">
        <f ca="1">Q452</f>
        <v>0.2</v>
      </c>
      <c r="AD452">
        <f ca="1">R452+$AD$14</f>
        <v>3.0833504408394035</v>
      </c>
      <c r="AE452">
        <f ca="1">$AE$14*P452/$AD452*($AE$11+$AD$14)</f>
        <v>-0.88446542757878632</v>
      </c>
      <c r="AF452">
        <f ca="1">$AE$14*Q452/$AD452*($AE$11+$AD$14)</f>
        <v>0.19459351491576077</v>
      </c>
    </row>
    <row r="453" spans="5:32" ht="2.25" customHeight="1"/>
    <row r="454" spans="5:32" ht="2.25" customHeight="1">
      <c r="G454">
        <f>G439+1</f>
        <v>5</v>
      </c>
      <c r="H454">
        <f>H439</f>
        <v>2</v>
      </c>
      <c r="I454">
        <f>I439</f>
        <v>1</v>
      </c>
      <c r="J454">
        <f t="shared" ref="J454:L455" si="292">LN(G454)</f>
        <v>1.6094379124341003</v>
      </c>
      <c r="K454">
        <f t="shared" si="292"/>
        <v>0.69314718055994529</v>
      </c>
      <c r="L454">
        <f t="shared" si="292"/>
        <v>0</v>
      </c>
      <c r="M454">
        <f t="shared" ref="M454:O455" ca="1" si="293">(G454+(J454-G454)*$K$14)*$N$14</f>
        <v>1</v>
      </c>
      <c r="N454">
        <f t="shared" ca="1" si="293"/>
        <v>0.4</v>
      </c>
      <c r="O454">
        <f t="shared" ca="1" si="293"/>
        <v>0.2</v>
      </c>
      <c r="P454">
        <f t="array" aca="1" ref="P454:R454" ca="1">MMULT(M454:O454,$P$12:$R$14)</f>
        <v>-0.11208319687069099</v>
      </c>
      <c r="Q454">
        <f ca="1"/>
        <v>0.4</v>
      </c>
      <c r="R454">
        <f ca="1"/>
        <v>1.0136258466412771</v>
      </c>
      <c r="S454">
        <f ca="1">R454+$S$14</f>
        <v>6.0136258466412773</v>
      </c>
      <c r="T454">
        <f ca="1">$T$14*P454/$S454</f>
        <v>-1.1182923553512216E-2</v>
      </c>
      <c r="U454">
        <f ca="1">$T$14*Q454/$S454</f>
        <v>3.9909366847963194E-2</v>
      </c>
      <c r="Y454">
        <f ca="1">P454</f>
        <v>-0.11208319687069099</v>
      </c>
      <c r="Z454">
        <f ca="1">Q454</f>
        <v>0.4</v>
      </c>
      <c r="AD454">
        <f ca="1">R454+$AD$14</f>
        <v>3.0136258466412773</v>
      </c>
      <c r="AE454">
        <f ca="1">$AE$14*P454/$AD454*($AE$11+$AD$14)</f>
        <v>-0.11157642246360053</v>
      </c>
      <c r="AF454">
        <f ca="1">$AE$14*Q454/$AD454*($AE$11+$AD$14)</f>
        <v>0.39819143485825043</v>
      </c>
    </row>
    <row r="455" spans="5:32" ht="2.25" customHeight="1">
      <c r="G455">
        <f>G440+1</f>
        <v>5</v>
      </c>
      <c r="H455">
        <f>H440</f>
        <v>2</v>
      </c>
      <c r="I455">
        <f>I440</f>
        <v>5</v>
      </c>
      <c r="J455">
        <f t="shared" si="292"/>
        <v>1.6094379124341003</v>
      </c>
      <c r="K455">
        <f t="shared" si="292"/>
        <v>0.69314718055994529</v>
      </c>
      <c r="L455">
        <f t="shared" si="292"/>
        <v>1.6094379124341003</v>
      </c>
      <c r="M455">
        <f t="shared" ca="1" si="293"/>
        <v>1</v>
      </c>
      <c r="N455">
        <f t="shared" ca="1" si="293"/>
        <v>0.4</v>
      </c>
      <c r="O455">
        <f t="shared" ca="1" si="293"/>
        <v>1</v>
      </c>
      <c r="P455">
        <f t="array" aca="1" ref="P455:R455" ca="1">MMULT(M455:O455,$P$12:$R$14)</f>
        <v>-0.90903895534408741</v>
      </c>
      <c r="Q455">
        <f ca="1"/>
        <v>0.4</v>
      </c>
      <c r="R455">
        <f ca="1"/>
        <v>1.0833504408394037</v>
      </c>
      <c r="S455">
        <f ca="1">R455+$S$14</f>
        <v>6.0833504408394035</v>
      </c>
      <c r="T455">
        <f ca="1">$T$14*P455/$S455</f>
        <v>-8.9658384554810039E-2</v>
      </c>
      <c r="U455">
        <f ca="1">$T$14*Q455/$S455</f>
        <v>3.9451943848048954E-2</v>
      </c>
      <c r="Y455">
        <f ca="1">P455</f>
        <v>-0.90903895534408741</v>
      </c>
      <c r="Z455">
        <f ca="1">Q455</f>
        <v>0.4</v>
      </c>
      <c r="AD455">
        <f ca="1">R455+$AD$14</f>
        <v>3.0833504408394035</v>
      </c>
      <c r="AE455">
        <f ca="1">$AE$14*P455/$AD455*($AE$11+$AD$14)</f>
        <v>-0.88446542757878632</v>
      </c>
      <c r="AF455">
        <f ca="1">$AE$14*Q455/$AD455*($AE$11+$AD$14)</f>
        <v>0.38918702983152154</v>
      </c>
    </row>
    <row r="456" spans="5:32" ht="2.25" customHeight="1"/>
    <row r="457" spans="5:32" ht="2.25" customHeight="1">
      <c r="G457">
        <f>G442+1</f>
        <v>5</v>
      </c>
      <c r="H457">
        <f>H442</f>
        <v>3</v>
      </c>
      <c r="I457">
        <f>I442</f>
        <v>1</v>
      </c>
      <c r="J457">
        <f t="shared" ref="J457:L458" si="294">LN(G457)</f>
        <v>1.6094379124341003</v>
      </c>
      <c r="K457">
        <f t="shared" si="294"/>
        <v>1.0986122886681098</v>
      </c>
      <c r="L457">
        <f t="shared" si="294"/>
        <v>0</v>
      </c>
      <c r="M457">
        <f t="shared" ref="M457:O458" ca="1" si="295">(G457+(J457-G457)*$K$14)*$N$14</f>
        <v>1</v>
      </c>
      <c r="N457">
        <f t="shared" ca="1" si="295"/>
        <v>0.60000000000000009</v>
      </c>
      <c r="O457">
        <f t="shared" ca="1" si="295"/>
        <v>0.2</v>
      </c>
      <c r="P457">
        <f t="array" aca="1" ref="P457:R457" ca="1">MMULT(M457:O457,$P$12:$R$14)</f>
        <v>-0.11208319687069099</v>
      </c>
      <c r="Q457">
        <f ca="1"/>
        <v>0.60000000000000009</v>
      </c>
      <c r="R457">
        <f ca="1"/>
        <v>1.0136258466412771</v>
      </c>
      <c r="S457">
        <f ca="1">R457+$S$14</f>
        <v>6.0136258466412773</v>
      </c>
      <c r="T457">
        <f ca="1">$T$14*P457/$S457</f>
        <v>-1.1182923553512216E-2</v>
      </c>
      <c r="U457">
        <f ca="1">$T$14*Q457/$S457</f>
        <v>5.9864050271944802E-2</v>
      </c>
      <c r="Y457">
        <f ca="1">P457</f>
        <v>-0.11208319687069099</v>
      </c>
      <c r="Z457">
        <f ca="1">Q457</f>
        <v>0.60000000000000009</v>
      </c>
      <c r="AD457">
        <f ca="1">R457+$AD$14</f>
        <v>3.0136258466412773</v>
      </c>
      <c r="AE457">
        <f ca="1">$AE$14*P457/$AD457*($AE$11+$AD$14)</f>
        <v>-0.11157642246360053</v>
      </c>
      <c r="AF457">
        <f ca="1">$AE$14*Q457/$AD457*($AE$11+$AD$14)</f>
        <v>0.59728715228737572</v>
      </c>
    </row>
    <row r="458" spans="5:32" ht="2.25" customHeight="1">
      <c r="G458">
        <f>G443+1</f>
        <v>5</v>
      </c>
      <c r="H458">
        <f>H443</f>
        <v>3</v>
      </c>
      <c r="I458">
        <f>I443</f>
        <v>5</v>
      </c>
      <c r="J458">
        <f t="shared" si="294"/>
        <v>1.6094379124341003</v>
      </c>
      <c r="K458">
        <f t="shared" si="294"/>
        <v>1.0986122886681098</v>
      </c>
      <c r="L458">
        <f t="shared" si="294"/>
        <v>1.6094379124341003</v>
      </c>
      <c r="M458">
        <f t="shared" ca="1" si="295"/>
        <v>1</v>
      </c>
      <c r="N458">
        <f t="shared" ca="1" si="295"/>
        <v>0.60000000000000009</v>
      </c>
      <c r="O458">
        <f t="shared" ca="1" si="295"/>
        <v>1</v>
      </c>
      <c r="P458">
        <f t="array" aca="1" ref="P458:R458" ca="1">MMULT(M458:O458,$P$12:$R$14)</f>
        <v>-0.90903895534408741</v>
      </c>
      <c r="Q458">
        <f ca="1"/>
        <v>0.60000000000000009</v>
      </c>
      <c r="R458">
        <f ca="1"/>
        <v>1.0833504408394037</v>
      </c>
      <c r="S458">
        <f ca="1">R458+$S$14</f>
        <v>6.0833504408394035</v>
      </c>
      <c r="T458">
        <f ca="1">$T$14*P458/$S458</f>
        <v>-8.9658384554810039E-2</v>
      </c>
      <c r="U458">
        <f ca="1">$T$14*Q458/$S458</f>
        <v>5.9177915772073438E-2</v>
      </c>
      <c r="Y458">
        <f ca="1">P458</f>
        <v>-0.90903895534408741</v>
      </c>
      <c r="Z458">
        <f ca="1">Q458</f>
        <v>0.60000000000000009</v>
      </c>
      <c r="AD458">
        <f ca="1">R458+$AD$14</f>
        <v>3.0833504408394035</v>
      </c>
      <c r="AE458">
        <f ca="1">$AE$14*P458/$AD458*($AE$11+$AD$14)</f>
        <v>-0.88446542757878632</v>
      </c>
      <c r="AF458">
        <f ca="1">$AE$14*Q458/$AD458*($AE$11+$AD$14)</f>
        <v>0.58378054474728236</v>
      </c>
    </row>
    <row r="459" spans="5:32" ht="2.25" customHeight="1"/>
    <row r="460" spans="5:32" ht="2.25" customHeight="1">
      <c r="G460">
        <f>G445+1</f>
        <v>5</v>
      </c>
      <c r="H460">
        <f>H445</f>
        <v>4</v>
      </c>
      <c r="I460">
        <f>I445</f>
        <v>1</v>
      </c>
      <c r="J460">
        <f t="shared" ref="J460:L461" si="296">LN(G460)</f>
        <v>1.6094379124341003</v>
      </c>
      <c r="K460">
        <f t="shared" si="296"/>
        <v>1.3862943611198906</v>
      </c>
      <c r="L460">
        <f t="shared" si="296"/>
        <v>0</v>
      </c>
      <c r="M460">
        <f t="shared" ref="M460:O461" ca="1" si="297">(G460+(J460-G460)*$K$14)*$N$14</f>
        <v>1</v>
      </c>
      <c r="N460">
        <f t="shared" ca="1" si="297"/>
        <v>0.8</v>
      </c>
      <c r="O460">
        <f t="shared" ca="1" si="297"/>
        <v>0.2</v>
      </c>
      <c r="P460">
        <f t="array" aca="1" ref="P460:R460" ca="1">MMULT(M460:O460,$P$12:$R$14)</f>
        <v>-0.11208319687069099</v>
      </c>
      <c r="Q460">
        <f ca="1"/>
        <v>0.8</v>
      </c>
      <c r="R460">
        <f ca="1"/>
        <v>1.0136258466412771</v>
      </c>
      <c r="S460">
        <f ca="1">R460+$S$14</f>
        <v>6.0136258466412773</v>
      </c>
      <c r="T460">
        <f ca="1">$T$14*P460/$S460</f>
        <v>-1.1182923553512216E-2</v>
      </c>
      <c r="U460">
        <f ca="1">$T$14*Q460/$S460</f>
        <v>7.9818733695926389E-2</v>
      </c>
      <c r="Y460">
        <f ca="1">P460</f>
        <v>-0.11208319687069099</v>
      </c>
      <c r="Z460">
        <f ca="1">Q460</f>
        <v>0.8</v>
      </c>
      <c r="AD460">
        <f ca="1">R460+$AD$14</f>
        <v>3.0136258466412773</v>
      </c>
      <c r="AE460">
        <f ca="1">$AE$14*P460/$AD460*($AE$11+$AD$14)</f>
        <v>-0.11157642246360053</v>
      </c>
      <c r="AF460">
        <f ca="1">$AE$14*Q460/$AD460*($AE$11+$AD$14)</f>
        <v>0.79638286971650085</v>
      </c>
    </row>
    <row r="461" spans="5:32" ht="2.25" customHeight="1">
      <c r="G461">
        <f>G446+1</f>
        <v>5</v>
      </c>
      <c r="H461">
        <f>H446</f>
        <v>4</v>
      </c>
      <c r="I461">
        <f>I446</f>
        <v>5</v>
      </c>
      <c r="J461">
        <f t="shared" si="296"/>
        <v>1.6094379124341003</v>
      </c>
      <c r="K461">
        <f t="shared" si="296"/>
        <v>1.3862943611198906</v>
      </c>
      <c r="L461">
        <f t="shared" si="296"/>
        <v>1.6094379124341003</v>
      </c>
      <c r="M461">
        <f t="shared" ca="1" si="297"/>
        <v>1</v>
      </c>
      <c r="N461">
        <f t="shared" ca="1" si="297"/>
        <v>0.8</v>
      </c>
      <c r="O461">
        <f t="shared" ca="1" si="297"/>
        <v>1</v>
      </c>
      <c r="P461">
        <f t="array" aca="1" ref="P461:R461" ca="1">MMULT(M461:O461,$P$12:$R$14)</f>
        <v>-0.90903895534408741</v>
      </c>
      <c r="Q461">
        <f ca="1"/>
        <v>0.8</v>
      </c>
      <c r="R461">
        <f ca="1"/>
        <v>1.0833504408394037</v>
      </c>
      <c r="S461">
        <f ca="1">R461+$S$14</f>
        <v>6.0833504408394035</v>
      </c>
      <c r="T461">
        <f ca="1">$T$14*P461/$S461</f>
        <v>-8.9658384554810039E-2</v>
      </c>
      <c r="U461">
        <f ca="1">$T$14*Q461/$S461</f>
        <v>7.8903887696097907E-2</v>
      </c>
      <c r="Y461">
        <f ca="1">P461</f>
        <v>-0.90903895534408741</v>
      </c>
      <c r="Z461">
        <f ca="1">Q461</f>
        <v>0.8</v>
      </c>
      <c r="AD461">
        <f ca="1">R461+$AD$14</f>
        <v>3.0833504408394035</v>
      </c>
      <c r="AE461">
        <f ca="1">$AE$14*P461/$AD461*($AE$11+$AD$14)</f>
        <v>-0.88446542757878632</v>
      </c>
      <c r="AF461">
        <f ca="1">$AE$14*Q461/$AD461*($AE$11+$AD$14)</f>
        <v>0.77837405966304307</v>
      </c>
    </row>
    <row r="462" spans="5:32" ht="2.25" customHeight="1"/>
    <row r="463" spans="5:32" ht="2.25" customHeight="1">
      <c r="G463">
        <f>G448+1</f>
        <v>5</v>
      </c>
      <c r="H463">
        <f>H448</f>
        <v>5</v>
      </c>
      <c r="I463">
        <f>I448</f>
        <v>1</v>
      </c>
      <c r="J463">
        <f t="shared" ref="J463:L464" si="298">LN(G463)</f>
        <v>1.6094379124341003</v>
      </c>
      <c r="K463">
        <f t="shared" si="298"/>
        <v>1.6094379124341003</v>
      </c>
      <c r="L463">
        <f t="shared" si="298"/>
        <v>0</v>
      </c>
      <c r="M463">
        <f t="shared" ref="M463:O464" ca="1" si="299">(G463+(J463-G463)*$K$14)*$N$14</f>
        <v>1</v>
      </c>
      <c r="N463">
        <f t="shared" ca="1" si="299"/>
        <v>1</v>
      </c>
      <c r="O463">
        <f t="shared" ca="1" si="299"/>
        <v>0.2</v>
      </c>
      <c r="P463">
        <f t="array" aca="1" ref="P463:R463" ca="1">MMULT(M463:O463,$P$12:$R$14)</f>
        <v>-0.11208319687069099</v>
      </c>
      <c r="Q463">
        <f ca="1"/>
        <v>1</v>
      </c>
      <c r="R463">
        <f ca="1"/>
        <v>1.0136258466412771</v>
      </c>
      <c r="S463">
        <f ca="1">R463+$S$14</f>
        <v>6.0136258466412773</v>
      </c>
      <c r="T463">
        <f ca="1">$T$14*P463/$S463</f>
        <v>-1.1182923553512216E-2</v>
      </c>
      <c r="U463">
        <f ca="1">$T$14*Q463/$S463</f>
        <v>9.9773417119907989E-2</v>
      </c>
      <c r="Y463">
        <f ca="1">P463</f>
        <v>-0.11208319687069099</v>
      </c>
      <c r="Z463">
        <f ca="1">Q463</f>
        <v>1</v>
      </c>
      <c r="AD463">
        <f ca="1">R463+$AD$14</f>
        <v>3.0136258466412773</v>
      </c>
      <c r="AE463">
        <f ca="1">$AE$14*P463/$AD463*($AE$11+$AD$14)</f>
        <v>-0.11157642246360053</v>
      </c>
      <c r="AF463">
        <f ca="1">$AE$14*Q463/$AD463*($AE$11+$AD$14)</f>
        <v>0.9954785871456262</v>
      </c>
    </row>
    <row r="464" spans="5:32" ht="2.25" customHeight="1">
      <c r="G464">
        <f>G449+1</f>
        <v>5</v>
      </c>
      <c r="H464">
        <f>H449</f>
        <v>5</v>
      </c>
      <c r="I464">
        <f>I449</f>
        <v>5</v>
      </c>
      <c r="J464">
        <f t="shared" si="298"/>
        <v>1.6094379124341003</v>
      </c>
      <c r="K464">
        <f t="shared" si="298"/>
        <v>1.6094379124341003</v>
      </c>
      <c r="L464">
        <f t="shared" si="298"/>
        <v>1.6094379124341003</v>
      </c>
      <c r="M464">
        <f t="shared" ca="1" si="299"/>
        <v>1</v>
      </c>
      <c r="N464">
        <f t="shared" ca="1" si="299"/>
        <v>1</v>
      </c>
      <c r="O464">
        <f t="shared" ca="1" si="299"/>
        <v>1</v>
      </c>
      <c r="P464">
        <f t="array" aca="1" ref="P464:R464" ca="1">MMULT(M464:O464,$P$12:$R$14)</f>
        <v>-0.90903895534408741</v>
      </c>
      <c r="Q464">
        <f ca="1"/>
        <v>1</v>
      </c>
      <c r="R464">
        <f ca="1"/>
        <v>1.0833504408394037</v>
      </c>
      <c r="S464">
        <f ca="1">R464+$S$14</f>
        <v>6.0833504408394035</v>
      </c>
      <c r="T464">
        <f ca="1">$T$14*P464/$S464</f>
        <v>-8.9658384554810039E-2</v>
      </c>
      <c r="U464">
        <f ca="1">$T$14*Q464/$S464</f>
        <v>9.8629859620122384E-2</v>
      </c>
      <c r="Y464">
        <f ca="1">P464</f>
        <v>-0.90903895534408741</v>
      </c>
      <c r="Z464">
        <f ca="1">Q464</f>
        <v>1</v>
      </c>
      <c r="AD464">
        <f ca="1">R464+$AD$14</f>
        <v>3.0833504408394035</v>
      </c>
      <c r="AE464">
        <f ca="1">$AE$14*P464/$AD464*($AE$11+$AD$14)</f>
        <v>-0.88446542757878632</v>
      </c>
      <c r="AF464">
        <f ca="1">$AE$14*Q464/$AD464*($AE$11+$AD$14)</f>
        <v>0.97296757457880378</v>
      </c>
    </row>
    <row r="465" spans="5:34" ht="15" customHeight="1">
      <c r="G465" t="s">
        <v>1</v>
      </c>
      <c r="H465" t="s">
        <v>0</v>
      </c>
    </row>
    <row r="466" spans="5:34">
      <c r="E466">
        <f>5/3</f>
        <v>1.6666666666666667</v>
      </c>
      <c r="F466" t="s">
        <v>41</v>
      </c>
      <c r="G466">
        <f>I466/H466*$E$468</f>
        <v>1.2</v>
      </c>
      <c r="H466">
        <v>5</v>
      </c>
      <c r="I466">
        <v>3</v>
      </c>
      <c r="J466">
        <f>LN(G466)</f>
        <v>0.18232155679395459</v>
      </c>
      <c r="K466">
        <f>LN(H466)</f>
        <v>1.6094379124341003</v>
      </c>
      <c r="L466">
        <f>LN(I466)</f>
        <v>1.0986122886681098</v>
      </c>
      <c r="M466">
        <f ca="1">(G466+(J466-G466)*$K$14)*$N$14</f>
        <v>0.24</v>
      </c>
      <c r="N466">
        <f ca="1">(H466+(K466-H466)*$K$14)*$N$14</f>
        <v>1</v>
      </c>
      <c r="O466">
        <f ca="1">(I466+(L466-I466)*$K$14)*$N$14</f>
        <v>0.60000000000000009</v>
      </c>
      <c r="P466">
        <f t="array" aca="1" ref="P466:R466" ca="1">MMULT(M466:O466,$P$12:$R$14)</f>
        <v>-0.5767994405956095</v>
      </c>
      <c r="Q466">
        <f ca="1"/>
        <v>1</v>
      </c>
      <c r="R466">
        <f ca="1"/>
        <v>0.29138017319061382</v>
      </c>
      <c r="S466">
        <f ca="1">R466+$S$14</f>
        <v>5.291380173190614</v>
      </c>
      <c r="T466">
        <f ca="1">$T$14*P466/$S466</f>
        <v>-6.5404422481457322E-2</v>
      </c>
      <c r="V466">
        <f t="shared" ref="V466:V475" ca="1" si="300">$T$14*Q466/$S466</f>
        <v>0.11339196586931496</v>
      </c>
      <c r="Y466">
        <f ca="1">P466</f>
        <v>-0.5767994405956095</v>
      </c>
      <c r="AA466">
        <f ca="1">Q466</f>
        <v>1</v>
      </c>
      <c r="AD466">
        <f ca="1">R466+$AD$14</f>
        <v>2.291380173190614</v>
      </c>
      <c r="AE466">
        <f ca="1">$AE$14*P466/$AD466*($AE$11+$AD$14)</f>
        <v>-0.75517731279718148</v>
      </c>
      <c r="AG466">
        <f t="shared" ref="AG466:AG475" ca="1" si="301">$AE$14*Q466/$AD466*($AE$11+$AD$14)</f>
        <v>1.3092545859915834</v>
      </c>
    </row>
    <row r="467" spans="5:34">
      <c r="G467">
        <f t="shared" ref="G467:G475" si="302">I467/H467*$E$468</f>
        <v>1.3333333333333333</v>
      </c>
      <c r="H467">
        <f>H466*0.9</f>
        <v>4.5</v>
      </c>
      <c r="I467">
        <f>I466</f>
        <v>3</v>
      </c>
      <c r="J467">
        <f t="shared" ref="J467:J475" si="303">LN(G467)</f>
        <v>0.28768207245178085</v>
      </c>
      <c r="K467">
        <f t="shared" ref="K467:K475" si="304">LN(H467)</f>
        <v>1.5040773967762742</v>
      </c>
      <c r="L467">
        <f t="shared" ref="L467:L475" si="305">LN(I467)</f>
        <v>1.0986122886681098</v>
      </c>
      <c r="M467">
        <f t="shared" ref="M467:M475" ca="1" si="306">(G467+(J467-G467)*$K$14)*$N$14</f>
        <v>0.26666666666666666</v>
      </c>
      <c r="N467">
        <f t="shared" ref="N467:N475" ca="1" si="307">(H467+(K467-H467)*$K$14)*$N$14</f>
        <v>0.9</v>
      </c>
      <c r="O467">
        <f t="shared" ref="O467:O475" ca="1" si="308">(I467+(L467-I467)*$K$14)*$N$14</f>
        <v>0.60000000000000009</v>
      </c>
      <c r="P467">
        <f t="array" aca="1" ref="P467:R467" ca="1">MMULT(M467:O467,$P$12:$R$14)</f>
        <v>-0.574475287455672</v>
      </c>
      <c r="Q467">
        <f ca="1"/>
        <v>0.9</v>
      </c>
      <c r="R467">
        <f ca="1"/>
        <v>0.31794536513972704</v>
      </c>
      <c r="S467">
        <f t="shared" ref="S467:S475" ca="1" si="309">R467+$S$14</f>
        <v>5.3179453651397273</v>
      </c>
      <c r="T467">
        <f t="shared" ref="T467:T475" ca="1" si="310">$T$14*P467/$S467</f>
        <v>-6.4815478311019969E-2</v>
      </c>
      <c r="V467">
        <f t="shared" ca="1" si="300"/>
        <v>0.10154297626670178</v>
      </c>
      <c r="Y467">
        <f t="shared" ref="Y467:Y475" ca="1" si="311">P467</f>
        <v>-0.574475287455672</v>
      </c>
      <c r="AA467">
        <f t="shared" ref="AA467:AA475" ca="1" si="312">Q467</f>
        <v>0.9</v>
      </c>
      <c r="AD467">
        <f t="shared" ref="AD467:AD475" ca="1" si="313">R467+$AD$14</f>
        <v>2.3179453651397273</v>
      </c>
      <c r="AE467">
        <f t="shared" ref="AE467:AE475" ca="1" si="314">$AE$14*P467/$AD467*($AE$11+$AD$14)</f>
        <v>-0.74351444528681832</v>
      </c>
      <c r="AG467">
        <f t="shared" ca="1" si="301"/>
        <v>1.1648246937163</v>
      </c>
    </row>
    <row r="468" spans="5:34">
      <c r="E468">
        <v>2</v>
      </c>
      <c r="G468">
        <f t="shared" si="302"/>
        <v>1.4814814814814816</v>
      </c>
      <c r="H468">
        <f t="shared" ref="H468:H473" si="315">H467*0.9</f>
        <v>4.05</v>
      </c>
      <c r="I468">
        <f t="shared" ref="I468:I473" si="316">I467</f>
        <v>3</v>
      </c>
      <c r="J468">
        <f t="shared" si="303"/>
        <v>0.39304258810960735</v>
      </c>
      <c r="K468">
        <f t="shared" si="304"/>
        <v>1.3987168811184478</v>
      </c>
      <c r="L468">
        <f t="shared" si="305"/>
        <v>1.0986122886681098</v>
      </c>
      <c r="M468">
        <f t="shared" ca="1" si="306"/>
        <v>0.29629629629629634</v>
      </c>
      <c r="N468">
        <f t="shared" ca="1" si="307"/>
        <v>0.81</v>
      </c>
      <c r="O468">
        <f t="shared" ca="1" si="308"/>
        <v>0.60000000000000009</v>
      </c>
      <c r="P468">
        <f t="array" aca="1" ref="P468:R468" ca="1">MMULT(M468:O468,$P$12:$R$14)</f>
        <v>-0.57189289507796359</v>
      </c>
      <c r="Q468">
        <f ca="1"/>
        <v>0.81</v>
      </c>
      <c r="R468">
        <f ca="1"/>
        <v>0.34746224508318618</v>
      </c>
      <c r="S468">
        <f t="shared" ca="1" si="309"/>
        <v>5.3474622450831859</v>
      </c>
      <c r="T468">
        <f t="shared" ca="1" si="310"/>
        <v>-6.4167958803688627E-2</v>
      </c>
      <c r="V468">
        <f t="shared" ca="1" si="300"/>
        <v>9.0884232132140974E-2</v>
      </c>
      <c r="Y468">
        <f t="shared" ca="1" si="311"/>
        <v>-0.57189289507796359</v>
      </c>
      <c r="AA468">
        <f t="shared" ca="1" si="312"/>
        <v>0.81</v>
      </c>
      <c r="AD468">
        <f t="shared" ca="1" si="313"/>
        <v>2.3474622450831863</v>
      </c>
      <c r="AE468">
        <f t="shared" ca="1" si="314"/>
        <v>-0.73086529456540539</v>
      </c>
      <c r="AG468">
        <f t="shared" ca="1" si="301"/>
        <v>1.0351604184858312</v>
      </c>
    </row>
    <row r="469" spans="5:34">
      <c r="G469">
        <f t="shared" si="302"/>
        <v>1.6460905349794239</v>
      </c>
      <c r="H469">
        <f t="shared" si="315"/>
        <v>3.645</v>
      </c>
      <c r="I469">
        <f t="shared" si="316"/>
        <v>3</v>
      </c>
      <c r="J469">
        <f t="shared" si="303"/>
        <v>0.49840310376743358</v>
      </c>
      <c r="K469">
        <f t="shared" si="304"/>
        <v>1.2933563654606215</v>
      </c>
      <c r="L469">
        <f t="shared" si="305"/>
        <v>1.0986122886681098</v>
      </c>
      <c r="M469">
        <f t="shared" ca="1" si="306"/>
        <v>0.32921810699588483</v>
      </c>
      <c r="N469">
        <f t="shared" ca="1" si="307"/>
        <v>0.72900000000000009</v>
      </c>
      <c r="O469">
        <f t="shared" ca="1" si="308"/>
        <v>0.60000000000000009</v>
      </c>
      <c r="P469">
        <f t="array" aca="1" ref="P469:R469" ca="1">MMULT(M469:O469,$P$12:$R$14)</f>
        <v>-0.56902357021384309</v>
      </c>
      <c r="Q469">
        <f ca="1"/>
        <v>0.72900000000000009</v>
      </c>
      <c r="R469">
        <f ca="1"/>
        <v>0.38025877835369637</v>
      </c>
      <c r="S469">
        <f t="shared" ca="1" si="309"/>
        <v>5.3802587783536966</v>
      </c>
      <c r="T469">
        <f t="shared" ca="1" si="310"/>
        <v>-6.3456825441540382E-2</v>
      </c>
      <c r="V469">
        <f t="shared" ca="1" si="300"/>
        <v>8.1297204840738144E-2</v>
      </c>
      <c r="Y469">
        <f t="shared" ca="1" si="311"/>
        <v>-0.56902357021384309</v>
      </c>
      <c r="AA469">
        <f t="shared" ca="1" si="312"/>
        <v>0.72900000000000009</v>
      </c>
      <c r="AD469">
        <f t="shared" ca="1" si="313"/>
        <v>2.3802587783536966</v>
      </c>
      <c r="AE469">
        <f t="shared" ca="1" si="314"/>
        <v>-0.71717862199093441</v>
      </c>
      <c r="AG469">
        <f t="shared" ca="1" si="301"/>
        <v>0.91880766070008413</v>
      </c>
    </row>
    <row r="470" spans="5:34">
      <c r="G470">
        <f t="shared" si="302"/>
        <v>1.828989483310471</v>
      </c>
      <c r="H470">
        <f t="shared" si="315"/>
        <v>3.2805</v>
      </c>
      <c r="I470">
        <f t="shared" si="316"/>
        <v>3</v>
      </c>
      <c r="J470">
        <f t="shared" si="303"/>
        <v>0.6037636194252598</v>
      </c>
      <c r="K470">
        <f t="shared" si="304"/>
        <v>1.1879958498027952</v>
      </c>
      <c r="L470">
        <f t="shared" si="305"/>
        <v>1.0986122886681098</v>
      </c>
      <c r="M470">
        <f t="shared" ca="1" si="306"/>
        <v>0.36579789666209422</v>
      </c>
      <c r="N470">
        <f t="shared" ca="1" si="307"/>
        <v>0.65610000000000002</v>
      </c>
      <c r="O470">
        <f t="shared" ca="1" si="308"/>
        <v>0.60000000000000009</v>
      </c>
      <c r="P470">
        <f t="array" aca="1" ref="P470:R470" ca="1">MMULT(M470:O470,$P$12:$R$14)</f>
        <v>-0.56583543147593152</v>
      </c>
      <c r="Q470">
        <f ca="1"/>
        <v>0.65610000000000002</v>
      </c>
      <c r="R470">
        <f ca="1"/>
        <v>0.4166993708764854</v>
      </c>
      <c r="S470">
        <f t="shared" ca="1" si="309"/>
        <v>5.4166993708764855</v>
      </c>
      <c r="T470">
        <f t="shared" ca="1" si="310"/>
        <v>-6.2676777062970659E-2</v>
      </c>
      <c r="V470">
        <f t="shared" ca="1" si="300"/>
        <v>7.2675253516294225E-2</v>
      </c>
      <c r="Y470">
        <f t="shared" ca="1" si="311"/>
        <v>-0.56583543147593152</v>
      </c>
      <c r="AA470">
        <f t="shared" ca="1" si="312"/>
        <v>0.65610000000000002</v>
      </c>
      <c r="AD470">
        <f t="shared" ca="1" si="313"/>
        <v>2.4166993708764855</v>
      </c>
      <c r="AE470">
        <f t="shared" ca="1" si="314"/>
        <v>-0.70240689217879226</v>
      </c>
      <c r="AG470">
        <f t="shared" ca="1" si="301"/>
        <v>0.8144579436399404</v>
      </c>
    </row>
    <row r="471" spans="5:34">
      <c r="G471">
        <f t="shared" si="302"/>
        <v>2.0322105370116343</v>
      </c>
      <c r="H471">
        <f t="shared" si="315"/>
        <v>2.9524500000000002</v>
      </c>
      <c r="I471">
        <f t="shared" si="316"/>
        <v>3</v>
      </c>
      <c r="J471">
        <f t="shared" si="303"/>
        <v>0.70912413508308614</v>
      </c>
      <c r="K471">
        <f t="shared" si="304"/>
        <v>1.082635334144969</v>
      </c>
      <c r="L471">
        <f t="shared" si="305"/>
        <v>1.0986122886681098</v>
      </c>
      <c r="M471">
        <f t="shared" ca="1" si="306"/>
        <v>0.40644210740232689</v>
      </c>
      <c r="N471">
        <f t="shared" ca="1" si="307"/>
        <v>0.59049000000000007</v>
      </c>
      <c r="O471">
        <f t="shared" ca="1" si="308"/>
        <v>0.60000000000000009</v>
      </c>
      <c r="P471">
        <f t="array" aca="1" ref="P471:R471" ca="1">MMULT(M471:O471,$P$12:$R$14)</f>
        <v>-0.56229305510047423</v>
      </c>
      <c r="Q471">
        <f ca="1"/>
        <v>0.59049000000000007</v>
      </c>
      <c r="R471">
        <f ca="1"/>
        <v>0.45718891812402873</v>
      </c>
      <c r="S471">
        <f t="shared" ca="1" si="309"/>
        <v>5.4571889181240287</v>
      </c>
      <c r="T471">
        <f t="shared" ca="1" si="310"/>
        <v>-6.1822274823548039E-2</v>
      </c>
      <c r="V471">
        <f t="shared" ca="1" si="300"/>
        <v>6.4922436315763957E-2</v>
      </c>
      <c r="Y471">
        <f t="shared" ca="1" si="311"/>
        <v>-0.56229305510047423</v>
      </c>
      <c r="AA471">
        <f t="shared" ca="1" si="312"/>
        <v>0.59049000000000007</v>
      </c>
      <c r="AD471">
        <f t="shared" ca="1" si="313"/>
        <v>2.4571889181240287</v>
      </c>
      <c r="AE471">
        <f t="shared" ca="1" si="314"/>
        <v>-0.68650772142879901</v>
      </c>
      <c r="AG471">
        <f t="shared" ca="1" si="301"/>
        <v>0.72093357858395801</v>
      </c>
    </row>
    <row r="472" spans="5:34">
      <c r="G472">
        <f t="shared" si="302"/>
        <v>2.2580117077907045</v>
      </c>
      <c r="H472">
        <f t="shared" si="315"/>
        <v>2.6572050000000003</v>
      </c>
      <c r="I472">
        <f t="shared" si="316"/>
        <v>3</v>
      </c>
      <c r="J472">
        <f t="shared" si="303"/>
        <v>0.81448465074091225</v>
      </c>
      <c r="K472">
        <f t="shared" si="304"/>
        <v>0.9772748184871427</v>
      </c>
      <c r="L472">
        <f t="shared" si="305"/>
        <v>1.0986122886681098</v>
      </c>
      <c r="M472">
        <f t="shared" ca="1" si="306"/>
        <v>0.45160234155814094</v>
      </c>
      <c r="N472">
        <f t="shared" ca="1" si="307"/>
        <v>0.53144100000000005</v>
      </c>
      <c r="O472">
        <f t="shared" ca="1" si="308"/>
        <v>0.60000000000000009</v>
      </c>
      <c r="P472">
        <f t="array" aca="1" ref="P472:R472" ca="1">MMULT(M472:O472,$P$12:$R$14)</f>
        <v>-0.55835708134996609</v>
      </c>
      <c r="Q472">
        <f ca="1"/>
        <v>0.53144100000000005</v>
      </c>
      <c r="R472">
        <f ca="1"/>
        <v>0.50217730395463245</v>
      </c>
      <c r="S472">
        <f t="shared" ca="1" si="309"/>
        <v>5.5021773039546327</v>
      </c>
      <c r="T472">
        <f t="shared" ca="1" si="310"/>
        <v>-6.0887577826543623E-2</v>
      </c>
      <c r="V472">
        <f t="shared" ca="1" si="300"/>
        <v>5.7952439986043235E-2</v>
      </c>
      <c r="Y472">
        <f t="shared" ca="1" si="311"/>
        <v>-0.55835708134996609</v>
      </c>
      <c r="AA472">
        <f t="shared" ca="1" si="312"/>
        <v>0.53144100000000005</v>
      </c>
      <c r="AD472">
        <f t="shared" ca="1" si="313"/>
        <v>2.5021773039546327</v>
      </c>
      <c r="AE472">
        <f t="shared" ca="1" si="314"/>
        <v>-0.66944546311825603</v>
      </c>
      <c r="AG472">
        <f t="shared" ca="1" si="301"/>
        <v>0.63717427117583147</v>
      </c>
    </row>
    <row r="473" spans="5:34">
      <c r="G473">
        <f t="shared" si="302"/>
        <v>2.5089018975452273</v>
      </c>
      <c r="H473">
        <f t="shared" si="315"/>
        <v>2.3914845000000002</v>
      </c>
      <c r="I473">
        <f t="shared" si="316"/>
        <v>3</v>
      </c>
      <c r="J473">
        <f t="shared" si="303"/>
        <v>0.91984516639873859</v>
      </c>
      <c r="K473">
        <f t="shared" si="304"/>
        <v>0.87191430282931637</v>
      </c>
      <c r="L473">
        <f t="shared" si="305"/>
        <v>1.0986122886681098</v>
      </c>
      <c r="M473">
        <f t="shared" ca="1" si="306"/>
        <v>0.50178037950904553</v>
      </c>
      <c r="N473">
        <f t="shared" ca="1" si="307"/>
        <v>0.47829690000000008</v>
      </c>
      <c r="O473">
        <f t="shared" ca="1" si="308"/>
        <v>0.60000000000000009</v>
      </c>
      <c r="P473">
        <f t="array" aca="1" ref="P473:R473" ca="1">MMULT(M473:O473,$P$12:$R$14)</f>
        <v>-0.55398377718273484</v>
      </c>
      <c r="Q473">
        <f ca="1"/>
        <v>0.47829690000000008</v>
      </c>
      <c r="R473">
        <f ca="1"/>
        <v>0.55216439932197003</v>
      </c>
      <c r="S473">
        <f t="shared" ca="1" si="309"/>
        <v>5.5521643993219705</v>
      </c>
      <c r="T473">
        <f t="shared" ca="1" si="310"/>
        <v>-5.9866791111270475E-2</v>
      </c>
      <c r="V473">
        <f t="shared" ca="1" si="300"/>
        <v>5.1687615740457139E-2</v>
      </c>
      <c r="Y473">
        <f t="shared" ca="1" si="311"/>
        <v>-0.55398377718273484</v>
      </c>
      <c r="AA473">
        <f t="shared" ca="1" si="312"/>
        <v>0.47829690000000008</v>
      </c>
      <c r="AD473">
        <f t="shared" ca="1" si="313"/>
        <v>2.55216439932197</v>
      </c>
      <c r="AE473">
        <f t="shared" ca="1" si="314"/>
        <v>-0.65119289807103842</v>
      </c>
      <c r="AG473">
        <f t="shared" ca="1" si="301"/>
        <v>0.5622250276593489</v>
      </c>
    </row>
    <row r="474" spans="5:34">
      <c r="G474">
        <f t="shared" si="302"/>
        <v>2.7876687750502529</v>
      </c>
      <c r="H474">
        <f t="shared" ref="H474" si="317">H473*0.9</f>
        <v>2.1523360500000002</v>
      </c>
      <c r="I474">
        <f t="shared" ref="I474" si="318">I473</f>
        <v>3</v>
      </c>
      <c r="J474">
        <f t="shared" si="303"/>
        <v>1.0252056820565649</v>
      </c>
      <c r="K474">
        <f t="shared" si="304"/>
        <v>0.76655378717149003</v>
      </c>
      <c r="L474">
        <f t="shared" si="305"/>
        <v>1.0986122886681098</v>
      </c>
      <c r="M474">
        <f t="shared" ca="1" si="306"/>
        <v>0.55753375501005065</v>
      </c>
      <c r="N474">
        <f t="shared" ca="1" si="307"/>
        <v>0.43046721000000004</v>
      </c>
      <c r="O474">
        <f t="shared" ca="1" si="308"/>
        <v>0.60000000000000009</v>
      </c>
      <c r="P474">
        <f t="array" aca="1" ref="P474:R474" ca="1">MMULT(M474:O474,$P$12:$R$14)</f>
        <v>-0.54912455033025565</v>
      </c>
      <c r="Q474">
        <f ca="1"/>
        <v>0.43046721000000004</v>
      </c>
      <c r="R474">
        <f ca="1"/>
        <v>0.60770561639678955</v>
      </c>
      <c r="S474">
        <f t="shared" ca="1" si="309"/>
        <v>5.6077056163967898</v>
      </c>
      <c r="T474">
        <f t="shared" ca="1" si="310"/>
        <v>-5.8753927673160587E-2</v>
      </c>
      <c r="V474">
        <f t="shared" ca="1" si="300"/>
        <v>4.6058110690546029E-2</v>
      </c>
      <c r="Y474">
        <f t="shared" ca="1" si="311"/>
        <v>-0.54912455033025565</v>
      </c>
      <c r="AA474">
        <f t="shared" ca="1" si="312"/>
        <v>0.43046721000000004</v>
      </c>
      <c r="AD474">
        <f t="shared" ca="1" si="313"/>
        <v>2.6077056163967898</v>
      </c>
      <c r="AE474">
        <f t="shared" ca="1" si="314"/>
        <v>-0.63173298421124446</v>
      </c>
      <c r="AG474">
        <f t="shared" ca="1" si="301"/>
        <v>0.49522523626896231</v>
      </c>
    </row>
    <row r="475" spans="5:34">
      <c r="G475">
        <f t="shared" si="302"/>
        <v>3.097409750055836</v>
      </c>
      <c r="H475">
        <f t="shared" ref="H475" si="319">H474*0.9</f>
        <v>1.9371024450000003</v>
      </c>
      <c r="I475">
        <f t="shared" ref="I475" si="320">I474</f>
        <v>3</v>
      </c>
      <c r="J475">
        <f t="shared" si="303"/>
        <v>1.130566197714391</v>
      </c>
      <c r="K475">
        <f t="shared" si="304"/>
        <v>0.66119327151366381</v>
      </c>
      <c r="L475">
        <f t="shared" si="305"/>
        <v>1.0986122886681098</v>
      </c>
      <c r="M475">
        <f t="shared" ca="1" si="306"/>
        <v>0.61948195001116724</v>
      </c>
      <c r="N475">
        <f t="shared" ca="1" si="307"/>
        <v>0.38742048900000009</v>
      </c>
      <c r="O475">
        <f t="shared" ca="1" si="308"/>
        <v>0.60000000000000009</v>
      </c>
      <c r="P475">
        <f t="array" aca="1" ref="P475:R475" ca="1">MMULT(M475:O475,$P$12:$R$14)</f>
        <v>-0.54372540938305658</v>
      </c>
      <c r="Q475">
        <f ca="1"/>
        <v>0.38742048900000009</v>
      </c>
      <c r="R475">
        <f ca="1"/>
        <v>0.66941807981325541</v>
      </c>
      <c r="S475">
        <f t="shared" ca="1" si="309"/>
        <v>5.669418079813255</v>
      </c>
      <c r="T475">
        <f t="shared" ca="1" si="310"/>
        <v>-5.7542986076726199E-2</v>
      </c>
      <c r="V475">
        <f t="shared" ca="1" si="300"/>
        <v>4.1001085142702474E-2</v>
      </c>
      <c r="Y475">
        <f t="shared" ca="1" si="311"/>
        <v>-0.54372540938305658</v>
      </c>
      <c r="AA475">
        <f t="shared" ca="1" si="312"/>
        <v>0.38742048900000009</v>
      </c>
      <c r="AD475">
        <f t="shared" ca="1" si="313"/>
        <v>2.6694180798132554</v>
      </c>
      <c r="AE475">
        <f t="shared" ca="1" si="314"/>
        <v>-0.6110606054872012</v>
      </c>
      <c r="AG475">
        <f t="shared" ca="1" si="301"/>
        <v>0.43539881436680339</v>
      </c>
    </row>
    <row r="477" spans="5:34">
      <c r="E477">
        <f>H475*G475^E466</f>
        <v>12.749222223997402</v>
      </c>
      <c r="F477" t="s">
        <v>42</v>
      </c>
      <c r="G477">
        <f>G475</f>
        <v>3.097409750055836</v>
      </c>
      <c r="H477">
        <f>H475</f>
        <v>1.9371024450000003</v>
      </c>
      <c r="I477">
        <f>H477*G477/$E$468</f>
        <v>3</v>
      </c>
      <c r="J477">
        <f>LN(G477)</f>
        <v>1.130566197714391</v>
      </c>
      <c r="K477">
        <f>LN(H477)</f>
        <v>0.66119327151366381</v>
      </c>
      <c r="L477">
        <f>LN(I477)</f>
        <v>1.0986122886681098</v>
      </c>
      <c r="M477">
        <f ca="1">(G477+(J477-G477)*$K$14)*$N$14</f>
        <v>0.61948195001116724</v>
      </c>
      <c r="N477">
        <f ca="1">(H477+(K477-H477)*$K$14)*$N$14</f>
        <v>0.38742048900000009</v>
      </c>
      <c r="O477">
        <f ca="1">(I477+(L477-I477)*$K$14)*$N$14</f>
        <v>0.60000000000000009</v>
      </c>
      <c r="P477">
        <f t="array" aca="1" ref="P477:R477" ca="1">MMULT(M477:O477,$P$12:$R$14)</f>
        <v>-0.54372540938305658</v>
      </c>
      <c r="Q477">
        <f ca="1"/>
        <v>0.38742048900000009</v>
      </c>
      <c r="R477">
        <f ca="1"/>
        <v>0.66941807981325541</v>
      </c>
      <c r="S477">
        <f ca="1">R477+$S$14</f>
        <v>5.669418079813255</v>
      </c>
      <c r="T477">
        <f ca="1">$T$14*P477/$S477</f>
        <v>-5.7542986076726199E-2</v>
      </c>
      <c r="W477">
        <f t="shared" ref="W477:W486" ca="1" si="321">$T$14*Q477/$S477</f>
        <v>4.1001085142702474E-2</v>
      </c>
      <c r="Y477">
        <f ca="1">P477</f>
        <v>-0.54372540938305658</v>
      </c>
      <c r="AB477">
        <f ca="1">Q477</f>
        <v>0.38742048900000009</v>
      </c>
      <c r="AD477">
        <f ca="1">R477+$AD$14</f>
        <v>2.6694180798132554</v>
      </c>
      <c r="AE477">
        <f ca="1">$AE$14*P477/$AD477*($AE$11+$AD$14)</f>
        <v>-0.6110606054872012</v>
      </c>
      <c r="AH477">
        <f t="shared" ref="AH477:AH486" ca="1" si="322">$AE$14*Q477/$AD477*($AE$11+$AD$14)</f>
        <v>0.43539881436680339</v>
      </c>
    </row>
    <row r="478" spans="5:34">
      <c r="G478">
        <f>G477/0.955</f>
        <v>3.243360994822865</v>
      </c>
      <c r="H478">
        <f t="shared" ref="H478:H486" si="323">$E$477/G478^$E$466</f>
        <v>1.7940100650404722</v>
      </c>
      <c r="I478">
        <f t="shared" ref="I478:I486" si="324">H478*G478/$E$468</f>
        <v>2.9093111346359493</v>
      </c>
      <c r="J478">
        <f t="shared" ref="J478:J486" si="325">LN(G478)</f>
        <v>1.1766101362157979</v>
      </c>
      <c r="K478">
        <f t="shared" ref="K478:K486" si="326">LN(H478)</f>
        <v>0.58445337401131892</v>
      </c>
      <c r="L478">
        <f t="shared" ref="L478:L486" si="327">LN(I478)</f>
        <v>1.0679163296671716</v>
      </c>
      <c r="M478">
        <f t="shared" ref="M478:M486" ca="1" si="328">(G478+(J478-G478)*$K$14)*$N$14</f>
        <v>0.64867219896457307</v>
      </c>
      <c r="N478">
        <f t="shared" ref="N478:N486" ca="1" si="329">(H478+(K478-H478)*$K$14)*$N$14</f>
        <v>0.35880201300809444</v>
      </c>
      <c r="O478">
        <f t="shared" ref="O478:O486" ca="1" si="330">(I478+(L478-I478)*$K$14)*$N$14</f>
        <v>0.58186222692718992</v>
      </c>
      <c r="P478">
        <f t="array" aca="1" ref="P478:R478" ca="1">MMULT(M478:O478,$P$12:$R$14)</f>
        <v>-0.52311255818420865</v>
      </c>
      <c r="Q478">
        <f ca="1"/>
        <v>0.35880201300809444</v>
      </c>
      <c r="R478">
        <f ca="1"/>
        <v>0.69691643997266728</v>
      </c>
      <c r="S478">
        <f t="shared" ref="S478:S486" ca="1" si="331">R478+$S$14</f>
        <v>5.6969164399726671</v>
      </c>
      <c r="T478">
        <f t="shared" ref="T478:T486" ca="1" si="332">$T$14*P478/$S478</f>
        <v>-5.5094284463830231E-2</v>
      </c>
      <c r="W478">
        <f t="shared" ca="1" si="321"/>
        <v>3.7789075910316411E-2</v>
      </c>
      <c r="Y478">
        <f t="shared" ref="Y478:Y486" ca="1" si="333">P478</f>
        <v>-0.52311255818420865</v>
      </c>
      <c r="AB478">
        <f t="shared" ref="AB478:AB486" ca="1" si="334">Q478</f>
        <v>0.35880201300809444</v>
      </c>
      <c r="AD478">
        <f t="shared" ref="AD478:AD486" ca="1" si="335">R478+$AD$14</f>
        <v>2.6969164399726671</v>
      </c>
      <c r="AE478">
        <f t="shared" ref="AE478:AE486" ca="1" si="336">$AE$14*P478/$AD478*($AE$11+$AD$14)</f>
        <v>-0.58190074089523192</v>
      </c>
      <c r="AH478">
        <f t="shared" ca="1" si="322"/>
        <v>0.39912472743693628</v>
      </c>
    </row>
    <row r="479" spans="5:34">
      <c r="G479">
        <f t="shared" ref="G479:G486" si="337">G478/0.955</f>
        <v>3.3961895233747277</v>
      </c>
      <c r="H479">
        <f t="shared" si="323"/>
        <v>1.6614878174223351</v>
      </c>
      <c r="I479">
        <f t="shared" si="324"/>
        <v>2.8213637593722383</v>
      </c>
      <c r="J479">
        <f t="shared" si="325"/>
        <v>1.2226540747172048</v>
      </c>
      <c r="K479">
        <f t="shared" si="326"/>
        <v>0.50771347650897403</v>
      </c>
      <c r="L479">
        <f t="shared" si="327"/>
        <v>1.0372203706662335</v>
      </c>
      <c r="M479">
        <f t="shared" ca="1" si="328"/>
        <v>0.6792379046749456</v>
      </c>
      <c r="N479">
        <f t="shared" ca="1" si="329"/>
        <v>0.33229756348446704</v>
      </c>
      <c r="O479">
        <f t="shared" ca="1" si="330"/>
        <v>0.5642727518744477</v>
      </c>
      <c r="P479">
        <f t="array" aca="1" ref="P479:R479" ca="1">MMULT(M479:O479,$P$12:$R$14)</f>
        <v>-0.50292603961065596</v>
      </c>
      <c r="Q479">
        <f ca="1"/>
        <v>0.33229756348446704</v>
      </c>
      <c r="R479">
        <f ca="1"/>
        <v>0.72583281018200974</v>
      </c>
      <c r="S479">
        <f t="shared" ca="1" si="331"/>
        <v>5.72583281018201</v>
      </c>
      <c r="T479">
        <f t="shared" ca="1" si="332"/>
        <v>-5.2700739572729777E-2</v>
      </c>
      <c r="W479">
        <f t="shared" ca="1" si="321"/>
        <v>3.4820880158452E-2</v>
      </c>
      <c r="Y479">
        <f t="shared" ca="1" si="333"/>
        <v>-0.50292603961065596</v>
      </c>
      <c r="AB479">
        <f t="shared" ca="1" si="334"/>
        <v>0.33229756348446704</v>
      </c>
      <c r="AD479">
        <f t="shared" ca="1" si="335"/>
        <v>2.72583281018201</v>
      </c>
      <c r="AE479">
        <f t="shared" ca="1" si="336"/>
        <v>-0.55351088048985053</v>
      </c>
      <c r="AH479">
        <f t="shared" ca="1" si="322"/>
        <v>0.36572040909098763</v>
      </c>
    </row>
    <row r="480" spans="5:34">
      <c r="G480">
        <f t="shared" si="337"/>
        <v>3.5562193962039035</v>
      </c>
      <c r="H480">
        <f t="shared" si="323"/>
        <v>1.5387548939869287</v>
      </c>
      <c r="I480">
        <f t="shared" si="324"/>
        <v>2.7360749999999987</v>
      </c>
      <c r="J480">
        <f t="shared" si="325"/>
        <v>1.2686980132186116</v>
      </c>
      <c r="K480">
        <f t="shared" si="326"/>
        <v>0.43097357900662925</v>
      </c>
      <c r="L480">
        <f t="shared" si="327"/>
        <v>1.0065244116652956</v>
      </c>
      <c r="M480">
        <f t="shared" ca="1" si="328"/>
        <v>0.7112438792407807</v>
      </c>
      <c r="N480">
        <f t="shared" ca="1" si="329"/>
        <v>0.30775097879738578</v>
      </c>
      <c r="O480">
        <f t="shared" ca="1" si="330"/>
        <v>0.54721499999999978</v>
      </c>
      <c r="P480">
        <f t="array" aca="1" ref="P480:R480" ca="1">MMULT(M480:O480,$P$12:$R$14)</f>
        <v>-0.48314369314631833</v>
      </c>
      <c r="Q480">
        <f ca="1"/>
        <v>0.30775097879738578</v>
      </c>
      <c r="R480">
        <f ca="1"/>
        <v>0.75623031131753116</v>
      </c>
      <c r="S480">
        <f t="shared" ca="1" si="331"/>
        <v>5.7562303113175313</v>
      </c>
      <c r="T480">
        <f t="shared" ca="1" si="332"/>
        <v>-5.0360426913050246E-2</v>
      </c>
      <c r="W480">
        <f t="shared" ca="1" si="321"/>
        <v>3.2078387641193452E-2</v>
      </c>
      <c r="Y480">
        <f t="shared" ca="1" si="333"/>
        <v>-0.48314369314631833</v>
      </c>
      <c r="AB480">
        <f t="shared" ca="1" si="334"/>
        <v>0.30775097879738578</v>
      </c>
      <c r="AD480">
        <f t="shared" ca="1" si="335"/>
        <v>2.7562303113175313</v>
      </c>
      <c r="AE480">
        <f t="shared" ca="1" si="336"/>
        <v>-0.52587444288938934</v>
      </c>
      <c r="AH480">
        <f t="shared" ca="1" si="322"/>
        <v>0.33496944453485261</v>
      </c>
    </row>
    <row r="481" spans="6:34">
      <c r="G481">
        <f t="shared" si="337"/>
        <v>3.7237899436690092</v>
      </c>
      <c r="H481">
        <f t="shared" si="323"/>
        <v>1.4250881643189679</v>
      </c>
      <c r="I481">
        <f t="shared" si="324"/>
        <v>2.6533644875663507</v>
      </c>
      <c r="J481">
        <f t="shared" si="325"/>
        <v>1.3147419517200185</v>
      </c>
      <c r="K481">
        <f t="shared" si="326"/>
        <v>0.35423368150428436</v>
      </c>
      <c r="L481">
        <f t="shared" si="327"/>
        <v>0.97582845266435758</v>
      </c>
      <c r="M481">
        <f t="shared" ca="1" si="328"/>
        <v>0.74475798873380183</v>
      </c>
      <c r="N481">
        <f t="shared" ca="1" si="329"/>
        <v>0.28501763286379361</v>
      </c>
      <c r="O481">
        <f t="shared" ca="1" si="330"/>
        <v>0.53067289751327018</v>
      </c>
      <c r="P481">
        <f t="array" aca="1" ref="P481:R481" ca="1">MMULT(M481:O481,$P$12:$R$14)</f>
        <v>-0.46374359124835751</v>
      </c>
      <c r="Q481">
        <f ca="1"/>
        <v>0.28501763286379361</v>
      </c>
      <c r="R481">
        <f ca="1"/>
        <v>0.78817515027690632</v>
      </c>
      <c r="S481">
        <f t="shared" ca="1" si="331"/>
        <v>5.7881751502769063</v>
      </c>
      <c r="T481">
        <f t="shared" ca="1" si="332"/>
        <v>-4.8071481516191367E-2</v>
      </c>
      <c r="W481">
        <f t="shared" ca="1" si="321"/>
        <v>2.9544817715147238E-2</v>
      </c>
      <c r="Y481">
        <f t="shared" ca="1" si="333"/>
        <v>-0.46374359124835751</v>
      </c>
      <c r="AB481">
        <f t="shared" ca="1" si="334"/>
        <v>0.28501763286379361</v>
      </c>
      <c r="AD481">
        <f t="shared" ca="1" si="335"/>
        <v>2.7881751502769063</v>
      </c>
      <c r="AE481">
        <f t="shared" ca="1" si="336"/>
        <v>-0.49897538668146552</v>
      </c>
      <c r="AH481">
        <f t="shared" ca="1" si="322"/>
        <v>0.30667115676232237</v>
      </c>
    </row>
    <row r="482" spans="6:34">
      <c r="G482">
        <f t="shared" si="337"/>
        <v>3.8992564855172871</v>
      </c>
      <c r="H482">
        <f t="shared" si="323"/>
        <v>1.3198179151326603</v>
      </c>
      <c r="I482">
        <f t="shared" si="324"/>
        <v>2.5731542826414651</v>
      </c>
      <c r="J482">
        <f t="shared" si="325"/>
        <v>1.3607858902214254</v>
      </c>
      <c r="K482">
        <f t="shared" si="326"/>
        <v>0.27749378400193969</v>
      </c>
      <c r="L482">
        <f t="shared" si="327"/>
        <v>0.94513249366341967</v>
      </c>
      <c r="M482">
        <f t="shared" ca="1" si="328"/>
        <v>0.77985129710345746</v>
      </c>
      <c r="N482">
        <f t="shared" ca="1" si="329"/>
        <v>0.26396358302653206</v>
      </c>
      <c r="O482">
        <f t="shared" ca="1" si="330"/>
        <v>0.51463085652829299</v>
      </c>
      <c r="P482">
        <f t="array" aca="1" ref="P482:R482" ca="1">MMULT(M482:O482,$P$12:$R$14)</f>
        <v>-0.44470401171612273</v>
      </c>
      <c r="Q482">
        <f ca="1"/>
        <v>0.26396358302653206</v>
      </c>
      <c r="R482">
        <f ca="1"/>
        <v>0.82173676201602186</v>
      </c>
      <c r="S482">
        <f t="shared" ca="1" si="331"/>
        <v>5.8217367620160214</v>
      </c>
      <c r="T482">
        <f t="shared" ca="1" si="332"/>
        <v>-4.5832097522952094E-2</v>
      </c>
      <c r="W482">
        <f t="shared" ca="1" si="321"/>
        <v>2.7204622312925416E-2</v>
      </c>
      <c r="Y482">
        <f t="shared" ca="1" si="333"/>
        <v>-0.44470401171612273</v>
      </c>
      <c r="AB482">
        <f t="shared" ca="1" si="334"/>
        <v>0.26396358302653206</v>
      </c>
      <c r="AD482">
        <f t="shared" ca="1" si="335"/>
        <v>2.8217367620160219</v>
      </c>
      <c r="AE482">
        <f t="shared" ca="1" si="336"/>
        <v>-0.47279819049995175</v>
      </c>
      <c r="AH482">
        <f t="shared" ca="1" si="322"/>
        <v>0.28063948407215022</v>
      </c>
    </row>
    <row r="483" spans="6:34">
      <c r="G483">
        <f t="shared" si="337"/>
        <v>4.0829910843112955</v>
      </c>
      <c r="H483">
        <f t="shared" si="323"/>
        <v>1.2223239043863399</v>
      </c>
      <c r="I483">
        <f t="shared" si="324"/>
        <v>2.4953688018749989</v>
      </c>
      <c r="J483">
        <f t="shared" si="325"/>
        <v>1.406829828722832</v>
      </c>
      <c r="K483">
        <f t="shared" si="326"/>
        <v>0.20075388649959527</v>
      </c>
      <c r="L483">
        <f t="shared" si="327"/>
        <v>0.91443653466248198</v>
      </c>
      <c r="M483">
        <f t="shared" ca="1" si="328"/>
        <v>0.8165982168622592</v>
      </c>
      <c r="N483">
        <f t="shared" ca="1" si="329"/>
        <v>0.24446478087726797</v>
      </c>
      <c r="O483">
        <f t="shared" ca="1" si="330"/>
        <v>0.49907376037499979</v>
      </c>
      <c r="P483">
        <f t="array" aca="1" ref="P483:R483" ca="1">MMULT(M483:O483,$P$12:$R$14)</f>
        <v>-0.42600340992524166</v>
      </c>
      <c r="Q483">
        <f ca="1"/>
        <v>0.24446478087726797</v>
      </c>
      <c r="R483">
        <f ca="1"/>
        <v>0.85698795838070596</v>
      </c>
      <c r="S483">
        <f t="shared" ca="1" si="331"/>
        <v>5.8569879583807056</v>
      </c>
      <c r="T483">
        <f t="shared" ca="1" si="332"/>
        <v>-4.364052782273635E-2</v>
      </c>
      <c r="W483">
        <f t="shared" ca="1" si="321"/>
        <v>2.5043395951750157E-2</v>
      </c>
      <c r="Y483">
        <f t="shared" ca="1" si="333"/>
        <v>-0.42600340992524166</v>
      </c>
      <c r="AB483">
        <f t="shared" ca="1" si="334"/>
        <v>0.24446478087726797</v>
      </c>
      <c r="AD483">
        <f t="shared" ca="1" si="335"/>
        <v>2.8569879583807061</v>
      </c>
      <c r="AE483">
        <f t="shared" ca="1" si="336"/>
        <v>-0.44732783210611793</v>
      </c>
      <c r="AH483">
        <f t="shared" ca="1" si="322"/>
        <v>0.25670193690542531</v>
      </c>
    </row>
    <row r="484" spans="6:34">
      <c r="G484">
        <f t="shared" si="337"/>
        <v>4.2753833343573779</v>
      </c>
      <c r="H484">
        <f t="shared" si="323"/>
        <v>1.1320317068768453</v>
      </c>
      <c r="I484">
        <f t="shared" si="324"/>
        <v>2.4199347467727002</v>
      </c>
      <c r="J484">
        <f t="shared" si="325"/>
        <v>1.4528737672242391</v>
      </c>
      <c r="K484">
        <f t="shared" si="326"/>
        <v>0.12401398899725001</v>
      </c>
      <c r="L484">
        <f t="shared" si="327"/>
        <v>0.88374057566154363</v>
      </c>
      <c r="M484">
        <f t="shared" ca="1" si="328"/>
        <v>0.85507666687147565</v>
      </c>
      <c r="N484">
        <f t="shared" ca="1" si="329"/>
        <v>0.22640634137536908</v>
      </c>
      <c r="O484">
        <f t="shared" ca="1" si="330"/>
        <v>0.48398694935454006</v>
      </c>
      <c r="P484">
        <f t="array" aca="1" ref="P484:R484" ca="1">MMULT(M484:O484,$P$12:$R$14)</f>
        <v>-0.40762039088521568</v>
      </c>
      <c r="Q484">
        <f ca="1"/>
        <v>0.22640634137536908</v>
      </c>
      <c r="R484">
        <f ca="1"/>
        <v>0.89400508405049395</v>
      </c>
      <c r="S484">
        <f t="shared" ca="1" si="331"/>
        <v>5.8940050840504936</v>
      </c>
      <c r="T484">
        <f t="shared" ca="1" si="332"/>
        <v>-4.149508374075813E-2</v>
      </c>
      <c r="W484">
        <f t="shared" ca="1" si="321"/>
        <v>2.304779227164604E-2</v>
      </c>
      <c r="Y484">
        <f t="shared" ca="1" si="333"/>
        <v>-0.40762039088521568</v>
      </c>
      <c r="AB484">
        <f t="shared" ca="1" si="334"/>
        <v>0.22640634137536908</v>
      </c>
      <c r="AD484">
        <f t="shared" ca="1" si="335"/>
        <v>2.8940050840504941</v>
      </c>
      <c r="AE484">
        <f t="shared" ca="1" si="336"/>
        <v>-0.42254976654847881</v>
      </c>
      <c r="AH484">
        <f t="shared" ca="1" si="322"/>
        <v>0.2346986285094779</v>
      </c>
    </row>
    <row r="485" spans="6:34">
      <c r="G485">
        <f t="shared" si="337"/>
        <v>4.4768411878087733</v>
      </c>
      <c r="H485">
        <f t="shared" si="323"/>
        <v>1.048409329782249</v>
      </c>
      <c r="I485">
        <f t="shared" si="324"/>
        <v>2.3467810346260816</v>
      </c>
      <c r="J485">
        <f t="shared" si="325"/>
        <v>1.498917705725646</v>
      </c>
      <c r="K485">
        <f t="shared" si="326"/>
        <v>4.7274091494905197E-2</v>
      </c>
      <c r="L485">
        <f t="shared" si="327"/>
        <v>0.85304461666060583</v>
      </c>
      <c r="M485">
        <f t="shared" ca="1" si="328"/>
        <v>0.89536823756175465</v>
      </c>
      <c r="N485">
        <f t="shared" ca="1" si="329"/>
        <v>0.2096818659564498</v>
      </c>
      <c r="O485">
        <f t="shared" ca="1" si="330"/>
        <v>0.46935620692521635</v>
      </c>
      <c r="P485">
        <f t="array" aca="1" ref="P485:R485" ca="1">MMULT(M485:O485,$P$12:$R$14)</f>
        <v>-0.38953368107799641</v>
      </c>
      <c r="Q485">
        <f ca="1"/>
        <v>0.2096818659564498</v>
      </c>
      <c r="R485">
        <f ca="1"/>
        <v>0.93286817992656124</v>
      </c>
      <c r="S485">
        <f t="shared" ca="1" si="331"/>
        <v>5.9328681799265617</v>
      </c>
      <c r="T485">
        <f t="shared" ca="1" si="332"/>
        <v>-3.9394134769009964E-2</v>
      </c>
      <c r="W485">
        <f t="shared" ca="1" si="321"/>
        <v>2.1205446633642745E-2</v>
      </c>
      <c r="Y485">
        <f t="shared" ca="1" si="333"/>
        <v>-0.38953368107799641</v>
      </c>
      <c r="AB485">
        <f t="shared" ca="1" si="334"/>
        <v>0.2096818659564498</v>
      </c>
      <c r="AD485">
        <f t="shared" ca="1" si="335"/>
        <v>2.9328681799265612</v>
      </c>
      <c r="AE485">
        <f t="shared" ca="1" si="336"/>
        <v>-0.39844990348773568</v>
      </c>
      <c r="AH485">
        <f t="shared" ca="1" si="322"/>
        <v>0.21448137429930475</v>
      </c>
    </row>
    <row r="486" spans="6:34">
      <c r="G486">
        <f t="shared" si="337"/>
        <v>4.6877918196950503</v>
      </c>
      <c r="H486">
        <f t="shared" si="323"/>
        <v>0.97096407821202835</v>
      </c>
      <c r="I486">
        <f t="shared" si="324"/>
        <v>2.2758387315300457</v>
      </c>
      <c r="J486">
        <f t="shared" si="325"/>
        <v>1.5449616442270526</v>
      </c>
      <c r="K486">
        <f t="shared" si="326"/>
        <v>-2.9465806007439029E-2</v>
      </c>
      <c r="L486">
        <f t="shared" si="327"/>
        <v>0.82234865765966836</v>
      </c>
      <c r="M486">
        <f t="shared" ca="1" si="328"/>
        <v>0.93755836393901015</v>
      </c>
      <c r="N486">
        <f t="shared" ca="1" si="329"/>
        <v>0.19419281564240568</v>
      </c>
      <c r="O486">
        <f t="shared" ca="1" si="330"/>
        <v>0.45516774630600915</v>
      </c>
      <c r="P486">
        <f t="array" aca="1" ref="P486:R486" ca="1">MMULT(M486:O486,$P$12:$R$14)</f>
        <v>-0.37172210003403139</v>
      </c>
      <c r="Q486">
        <f ca="1"/>
        <v>0.19419281564240568</v>
      </c>
      <c r="R486">
        <f ca="1"/>
        <v>0.97366115431169098</v>
      </c>
      <c r="S486">
        <f t="shared" ca="1" si="331"/>
        <v>5.9736611543116913</v>
      </c>
      <c r="T486">
        <f t="shared" ca="1" si="332"/>
        <v>-3.7336108336080802E-2</v>
      </c>
      <c r="W486">
        <f t="shared" ca="1" si="321"/>
        <v>1.9504904341844747E-2</v>
      </c>
      <c r="Y486">
        <f t="shared" ca="1" si="333"/>
        <v>-0.37172210003403139</v>
      </c>
      <c r="AB486">
        <f t="shared" ca="1" si="334"/>
        <v>0.19419281564240568</v>
      </c>
      <c r="AD486">
        <f t="shared" ca="1" si="335"/>
        <v>2.9736611543116909</v>
      </c>
      <c r="AE486">
        <f t="shared" ca="1" si="336"/>
        <v>-0.37501458378509173</v>
      </c>
      <c r="AH486">
        <f t="shared" ca="1" si="322"/>
        <v>0.19591285512893808</v>
      </c>
    </row>
    <row r="488" spans="6:34">
      <c r="F488" t="s">
        <v>41</v>
      </c>
      <c r="G488">
        <f>G486</f>
        <v>4.6877918196950503</v>
      </c>
      <c r="H488">
        <f>H486</f>
        <v>0.97096407821202835</v>
      </c>
      <c r="I488">
        <f>I486</f>
        <v>2.2758387315300457</v>
      </c>
      <c r="J488">
        <f>LN(G488)</f>
        <v>1.5449616442270526</v>
      </c>
      <c r="K488">
        <f>LN(H488)</f>
        <v>-2.9465806007439029E-2</v>
      </c>
      <c r="L488">
        <f>LN(I488)</f>
        <v>0.82234865765966836</v>
      </c>
      <c r="M488">
        <f ca="1">(G488+(J488-G488)*$K$14)*$N$14</f>
        <v>0.93755836393901015</v>
      </c>
      <c r="N488">
        <f ca="1">(H488+(K488-H488)*$K$14)*$N$14</f>
        <v>0.19419281564240568</v>
      </c>
      <c r="O488">
        <f ca="1">(I488+(L488-I488)*$K$14)*$N$14</f>
        <v>0.45516774630600915</v>
      </c>
      <c r="P488">
        <f t="array" aca="1" ref="P488:R488" ca="1">MMULT(M488:O488,$P$12:$R$14)</f>
        <v>-0.37172210003403139</v>
      </c>
      <c r="Q488">
        <f ca="1"/>
        <v>0.19419281564240568</v>
      </c>
      <c r="R488">
        <f ca="1"/>
        <v>0.97366115431169098</v>
      </c>
      <c r="S488">
        <f ca="1">R488+$S$14</f>
        <v>5.9736611543116913</v>
      </c>
      <c r="T488">
        <f ca="1">$T$14*P488/$S488</f>
        <v>-3.7336108336080802E-2</v>
      </c>
      <c r="V488">
        <f t="shared" ref="V488:V497" ca="1" si="338">$T$14*Q488/$S488</f>
        <v>1.9504904341844747E-2</v>
      </c>
      <c r="Y488">
        <f ca="1">P488</f>
        <v>-0.37172210003403139</v>
      </c>
      <c r="AA488">
        <f ca="1">Q488</f>
        <v>0.19419281564240568</v>
      </c>
      <c r="AD488">
        <f ca="1">R488+$AD$14</f>
        <v>2.9736611543116909</v>
      </c>
      <c r="AE488">
        <f ca="1">$AE$14*P488/$AD488*($AE$11+$AD$14)</f>
        <v>-0.37501458378509173</v>
      </c>
      <c r="AG488">
        <f t="shared" ref="AG488:AG497" ca="1" si="339">$AE$14*Q488/$AD488*($AE$11+$AD$14)</f>
        <v>0.19591285512893808</v>
      </c>
    </row>
    <row r="489" spans="6:34">
      <c r="G489">
        <f>I489/H489*$E$468</f>
        <v>4.2190126377255455</v>
      </c>
      <c r="H489">
        <f>H488/0.9</f>
        <v>1.0788489757911426</v>
      </c>
      <c r="I489">
        <f>I488</f>
        <v>2.2758387315300457</v>
      </c>
      <c r="J489">
        <f t="shared" ref="J489:J497" si="340">LN(G489)</f>
        <v>1.4396011285692265</v>
      </c>
      <c r="K489">
        <f t="shared" ref="K489:K497" si="341">LN(H489)</f>
        <v>7.5894709650387249E-2</v>
      </c>
      <c r="L489">
        <f t="shared" ref="L489:L497" si="342">LN(I489)</f>
        <v>0.82234865765966836</v>
      </c>
      <c r="M489">
        <f t="shared" ref="M489:M497" ca="1" si="343">(G489+(J489-G489)*$K$14)*$N$14</f>
        <v>0.84380252754510909</v>
      </c>
      <c r="N489">
        <f t="shared" ref="N489:N497" ca="1" si="344">(H489+(K489-H489)*$K$14)*$N$14</f>
        <v>0.21576979515822853</v>
      </c>
      <c r="O489">
        <f t="shared" ref="O489:O497" ca="1" si="345">(I489+(L489-I489)*$K$14)*$N$14</f>
        <v>0.45516774630600915</v>
      </c>
      <c r="P489">
        <f t="array" aca="1" ref="P489:R489" ca="1">MMULT(M489:O489,$P$12:$R$14)</f>
        <v>-0.37989345959186982</v>
      </c>
      <c r="Q489">
        <f ca="1"/>
        <v>0.21576979515822853</v>
      </c>
      <c r="R489">
        <f ca="1"/>
        <v>0.88026208718092958</v>
      </c>
      <c r="S489">
        <f t="shared" ref="S489:S497" ca="1" si="346">R489+$S$14</f>
        <v>5.8802620871809292</v>
      </c>
      <c r="T489">
        <f t="shared" ref="T489:T497" ca="1" si="347">$T$14*P489/$S489</f>
        <v>-3.8762910968207755E-2</v>
      </c>
      <c r="V489">
        <f t="shared" ca="1" si="338"/>
        <v>2.2016344709730913E-2</v>
      </c>
      <c r="Y489">
        <f t="shared" ref="Y489:Y497" ca="1" si="348">P489</f>
        <v>-0.37989345959186982</v>
      </c>
      <c r="AA489">
        <f t="shared" ref="AA489:AA497" ca="1" si="349">Q489</f>
        <v>0.21576979515822853</v>
      </c>
      <c r="AD489">
        <f t="shared" ref="AD489:AD497" ca="1" si="350">R489+$AD$14</f>
        <v>2.8802620871809297</v>
      </c>
      <c r="AE489">
        <f t="shared" ref="AE489:AE497" ca="1" si="351">$AE$14*P489/$AD489*($AE$11+$AD$14)</f>
        <v>-0.39568634529751318</v>
      </c>
      <c r="AG489">
        <f t="shared" ca="1" si="339"/>
        <v>0.22473975141208166</v>
      </c>
    </row>
    <row r="490" spans="6:34">
      <c r="G490">
        <f t="shared" ref="G490:G497" si="352">I490/H490*$E$468</f>
        <v>3.7971113739529909</v>
      </c>
      <c r="H490">
        <f t="shared" ref="H490:H497" si="353">H489/0.9</f>
        <v>1.1987210842123805</v>
      </c>
      <c r="I490">
        <f t="shared" ref="I490:I497" si="354">I489</f>
        <v>2.2758387315300457</v>
      </c>
      <c r="J490">
        <f t="shared" si="340"/>
        <v>1.3342406129114002</v>
      </c>
      <c r="K490">
        <f t="shared" si="341"/>
        <v>0.18125522530821347</v>
      </c>
      <c r="L490">
        <f t="shared" si="342"/>
        <v>0.82234865765966836</v>
      </c>
      <c r="M490">
        <f t="shared" ca="1" si="343"/>
        <v>0.75942227479059821</v>
      </c>
      <c r="N490">
        <f t="shared" ca="1" si="344"/>
        <v>0.23974421684247613</v>
      </c>
      <c r="O490">
        <f t="shared" ca="1" si="345"/>
        <v>0.45516774630600915</v>
      </c>
      <c r="P490">
        <f t="array" aca="1" ref="P490:R490" ca="1">MMULT(M490:O490,$P$12:$R$14)</f>
        <v>-0.38724768319392433</v>
      </c>
      <c r="Q490">
        <f ca="1"/>
        <v>0.23974421684247613</v>
      </c>
      <c r="R490">
        <f ca="1"/>
        <v>0.79620292676324445</v>
      </c>
      <c r="S490">
        <f t="shared" ca="1" si="346"/>
        <v>5.7962029267632449</v>
      </c>
      <c r="T490">
        <f t="shared" ca="1" si="347"/>
        <v>-4.0086348399486466E-2</v>
      </c>
      <c r="V490">
        <f t="shared" ca="1" si="338"/>
        <v>2.4817373015235931E-2</v>
      </c>
      <c r="Y490">
        <f t="shared" ca="1" si="348"/>
        <v>-0.38724768319392433</v>
      </c>
      <c r="AA490">
        <f t="shared" ca="1" si="349"/>
        <v>0.23974421684247613</v>
      </c>
      <c r="AD490">
        <f t="shared" ca="1" si="350"/>
        <v>2.7962029267632444</v>
      </c>
      <c r="AE490">
        <f t="shared" ca="1" si="351"/>
        <v>-0.41547165209735082</v>
      </c>
      <c r="AG490">
        <f t="shared" ca="1" si="339"/>
        <v>0.25721761594748738</v>
      </c>
    </row>
    <row r="491" spans="6:34">
      <c r="G491">
        <f t="shared" si="352"/>
        <v>3.4174002365576919</v>
      </c>
      <c r="H491">
        <f t="shared" si="353"/>
        <v>1.331912315791534</v>
      </c>
      <c r="I491">
        <f t="shared" si="354"/>
        <v>2.2758387315300457</v>
      </c>
      <c r="J491">
        <f t="shared" si="340"/>
        <v>1.2288800972535738</v>
      </c>
      <c r="K491">
        <f t="shared" si="341"/>
        <v>0.28661574096603981</v>
      </c>
      <c r="L491">
        <f t="shared" si="342"/>
        <v>0.82234865765966836</v>
      </c>
      <c r="M491">
        <f t="shared" ca="1" si="343"/>
        <v>0.68348004731153844</v>
      </c>
      <c r="N491">
        <f t="shared" ca="1" si="344"/>
        <v>0.26638246315830683</v>
      </c>
      <c r="O491">
        <f t="shared" ca="1" si="345"/>
        <v>0.45516774630600915</v>
      </c>
      <c r="P491">
        <f t="array" aca="1" ref="P491:R491" ca="1">MMULT(M491:O491,$P$12:$R$14)</f>
        <v>-0.39386648443577338</v>
      </c>
      <c r="Q491">
        <f ca="1"/>
        <v>0.26638246315830683</v>
      </c>
      <c r="R491">
        <f ca="1"/>
        <v>0.72054968238732786</v>
      </c>
      <c r="S491">
        <f t="shared" ca="1" si="346"/>
        <v>5.7205496823873281</v>
      </c>
      <c r="T491">
        <f t="shared" ca="1" si="347"/>
        <v>-4.1310696311065313E-2</v>
      </c>
      <c r="V491">
        <f t="shared" ca="1" si="338"/>
        <v>2.7939531473185852E-2</v>
      </c>
      <c r="Y491">
        <f t="shared" ca="1" si="348"/>
        <v>-0.39386648443577338</v>
      </c>
      <c r="AA491">
        <f t="shared" ca="1" si="349"/>
        <v>0.26638246315830683</v>
      </c>
      <c r="AD491">
        <f t="shared" ca="1" si="350"/>
        <v>2.7205496823873281</v>
      </c>
      <c r="AE491">
        <f t="shared" ca="1" si="351"/>
        <v>-0.43432379160613116</v>
      </c>
      <c r="AG491">
        <f t="shared" ca="1" si="339"/>
        <v>0.29374482467589241</v>
      </c>
    </row>
    <row r="492" spans="6:34">
      <c r="G492">
        <f t="shared" si="352"/>
        <v>3.0756602129019228</v>
      </c>
      <c r="H492">
        <f t="shared" si="353"/>
        <v>1.4799025731017044</v>
      </c>
      <c r="I492">
        <f t="shared" si="354"/>
        <v>2.2758387315300457</v>
      </c>
      <c r="J492">
        <f t="shared" si="340"/>
        <v>1.1235195815957477</v>
      </c>
      <c r="K492">
        <f t="shared" si="341"/>
        <v>0.39197625662386604</v>
      </c>
      <c r="L492">
        <f t="shared" si="342"/>
        <v>0.82234865765966836</v>
      </c>
      <c r="M492">
        <f t="shared" ca="1" si="343"/>
        <v>0.61513204258038456</v>
      </c>
      <c r="N492">
        <f t="shared" ca="1" si="344"/>
        <v>0.29598051462034086</v>
      </c>
      <c r="O492">
        <f t="shared" ca="1" si="345"/>
        <v>0.45516774630600915</v>
      </c>
      <c r="P492">
        <f t="array" aca="1" ref="P492:R492" ca="1">MMULT(M492:O492,$P$12:$R$14)</f>
        <v>-0.39982340555343754</v>
      </c>
      <c r="Q492">
        <f ca="1"/>
        <v>0.29598051462034086</v>
      </c>
      <c r="R492">
        <f ca="1"/>
        <v>0.65246176244900278</v>
      </c>
      <c r="S492">
        <f t="shared" ca="1" si="346"/>
        <v>5.6524617624490023</v>
      </c>
      <c r="T492">
        <f t="shared" ca="1" si="347"/>
        <v>-4.2440630899221746E-2</v>
      </c>
      <c r="V492">
        <f t="shared" ca="1" si="338"/>
        <v>3.1417869989316317E-2</v>
      </c>
      <c r="Y492">
        <f t="shared" ca="1" si="348"/>
        <v>-0.39982340555343754</v>
      </c>
      <c r="AA492">
        <f t="shared" ca="1" si="349"/>
        <v>0.29598051462034086</v>
      </c>
      <c r="AD492">
        <f t="shared" ca="1" si="350"/>
        <v>2.6524617624490028</v>
      </c>
      <c r="AE492">
        <f t="shared" ca="1" si="351"/>
        <v>-0.45221018211883612</v>
      </c>
      <c r="AG492">
        <f t="shared" ca="1" si="339"/>
        <v>0.33476129851583281</v>
      </c>
    </row>
    <row r="493" spans="6:34">
      <c r="G493">
        <f t="shared" si="352"/>
        <v>2.7680941916117305</v>
      </c>
      <c r="H493">
        <f t="shared" si="353"/>
        <v>1.6443361923352271</v>
      </c>
      <c r="I493">
        <f t="shared" si="354"/>
        <v>2.2758387315300457</v>
      </c>
      <c r="J493">
        <f t="shared" si="340"/>
        <v>1.0181590659379214</v>
      </c>
      <c r="K493">
        <f t="shared" si="341"/>
        <v>0.49733677228169237</v>
      </c>
      <c r="L493">
        <f t="shared" si="342"/>
        <v>0.82234865765966836</v>
      </c>
      <c r="M493">
        <f t="shared" ca="1" si="343"/>
        <v>0.55361883832234615</v>
      </c>
      <c r="N493">
        <f t="shared" ca="1" si="344"/>
        <v>0.32886723846704546</v>
      </c>
      <c r="O493">
        <f t="shared" ca="1" si="345"/>
        <v>0.45516774630600915</v>
      </c>
      <c r="P493">
        <f t="array" aca="1" ref="P493:R493" ca="1">MMULT(M493:O493,$P$12:$R$14)</f>
        <v>-0.40518463455933529</v>
      </c>
      <c r="Q493">
        <f ca="1"/>
        <v>0.32886723846704546</v>
      </c>
      <c r="R493">
        <f ca="1"/>
        <v>0.59118263450451036</v>
      </c>
      <c r="S493">
        <f t="shared" ca="1" si="346"/>
        <v>5.5911826345045101</v>
      </c>
      <c r="T493">
        <f t="shared" ca="1" si="347"/>
        <v>-4.3481101696679882E-2</v>
      </c>
      <c r="V493">
        <f t="shared" ca="1" si="338"/>
        <v>3.529134281225528E-2</v>
      </c>
      <c r="Y493">
        <f t="shared" ca="1" si="348"/>
        <v>-0.40518463455933529</v>
      </c>
      <c r="AA493">
        <f t="shared" ca="1" si="349"/>
        <v>0.32886723846704546</v>
      </c>
      <c r="AD493">
        <f t="shared" ca="1" si="350"/>
        <v>2.5911826345045101</v>
      </c>
      <c r="AE493">
        <f t="shared" ca="1" si="351"/>
        <v>-0.46911162783029609</v>
      </c>
      <c r="AG493">
        <f t="shared" ca="1" si="339"/>
        <v>0.38075344526604393</v>
      </c>
    </row>
    <row r="494" spans="6:34">
      <c r="G494">
        <f t="shared" si="352"/>
        <v>2.4912847724505571</v>
      </c>
      <c r="H494">
        <f t="shared" si="353"/>
        <v>1.8270402137058079</v>
      </c>
      <c r="I494">
        <f t="shared" si="354"/>
        <v>2.2758387315300457</v>
      </c>
      <c r="J494">
        <f t="shared" si="340"/>
        <v>0.91279855028009482</v>
      </c>
      <c r="K494">
        <f t="shared" si="341"/>
        <v>0.60269728793951871</v>
      </c>
      <c r="L494">
        <f t="shared" si="342"/>
        <v>0.82234865765966836</v>
      </c>
      <c r="M494">
        <f t="shared" ca="1" si="343"/>
        <v>0.49825695449011143</v>
      </c>
      <c r="N494">
        <f t="shared" ca="1" si="344"/>
        <v>0.36540804274116162</v>
      </c>
      <c r="O494">
        <f t="shared" ca="1" si="345"/>
        <v>0.45516774630600915</v>
      </c>
      <c r="P494">
        <f t="array" aca="1" ref="P494:R494" ca="1">MMULT(M494:O494,$P$12:$R$14)</f>
        <v>-0.4100097406646433</v>
      </c>
      <c r="Q494">
        <f ca="1"/>
        <v>0.36540804274116162</v>
      </c>
      <c r="R494">
        <f ca="1"/>
        <v>0.53603141935446696</v>
      </c>
      <c r="S494">
        <f t="shared" ca="1" si="346"/>
        <v>5.5360314193544671</v>
      </c>
      <c r="T494">
        <f t="shared" ca="1" si="347"/>
        <v>-4.4437219691117948E-2</v>
      </c>
      <c r="V494">
        <f t="shared" ca="1" si="338"/>
        <v>3.9603248073736941E-2</v>
      </c>
      <c r="Y494">
        <f t="shared" ca="1" si="348"/>
        <v>-0.4100097406646433</v>
      </c>
      <c r="AA494">
        <f t="shared" ca="1" si="349"/>
        <v>0.36540804274116162</v>
      </c>
      <c r="AD494">
        <f t="shared" ca="1" si="350"/>
        <v>2.5360314193544671</v>
      </c>
      <c r="AE494">
        <f t="shared" ca="1" si="351"/>
        <v>-0.48502128664755539</v>
      </c>
      <c r="AG494">
        <f t="shared" ca="1" si="339"/>
        <v>0.432259679378311</v>
      </c>
    </row>
    <row r="495" spans="6:34">
      <c r="G495">
        <f t="shared" si="352"/>
        <v>2.2421562952055014</v>
      </c>
      <c r="H495">
        <f t="shared" si="353"/>
        <v>2.0300446818953422</v>
      </c>
      <c r="I495">
        <f t="shared" si="354"/>
        <v>2.2758387315300457</v>
      </c>
      <c r="J495">
        <f t="shared" si="340"/>
        <v>0.8074380346222686</v>
      </c>
      <c r="K495">
        <f t="shared" si="341"/>
        <v>0.70805780359734505</v>
      </c>
      <c r="L495">
        <f t="shared" si="342"/>
        <v>0.82234865765966836</v>
      </c>
      <c r="M495">
        <f t="shared" ca="1" si="343"/>
        <v>0.44843125904110032</v>
      </c>
      <c r="N495">
        <f t="shared" ca="1" si="344"/>
        <v>0.40600893637906843</v>
      </c>
      <c r="O495">
        <f t="shared" ca="1" si="345"/>
        <v>0.45516774630600915</v>
      </c>
      <c r="P495">
        <f t="array" aca="1" ref="P495:R495" ca="1">MMULT(M495:O495,$P$12:$R$14)</f>
        <v>-0.41435233615942046</v>
      </c>
      <c r="Q495">
        <f ca="1"/>
        <v>0.40600893637906843</v>
      </c>
      <c r="R495">
        <f ca="1"/>
        <v>0.48639532571942812</v>
      </c>
      <c r="S495">
        <f t="shared" ca="1" si="346"/>
        <v>5.4863953257194282</v>
      </c>
      <c r="T495">
        <f t="shared" ca="1" si="347"/>
        <v>-4.5314161108696988E-2</v>
      </c>
      <c r="V495">
        <f t="shared" ca="1" si="338"/>
        <v>4.4401715036000836E-2</v>
      </c>
      <c r="Y495">
        <f t="shared" ca="1" si="348"/>
        <v>-0.41435233615942046</v>
      </c>
      <c r="AA495">
        <f t="shared" ca="1" si="349"/>
        <v>0.40600893637906843</v>
      </c>
      <c r="AD495">
        <f t="shared" ca="1" si="350"/>
        <v>2.4863953257194282</v>
      </c>
      <c r="AE495">
        <f t="shared" ca="1" si="351"/>
        <v>-0.49994343040304262</v>
      </c>
      <c r="AG495">
        <f t="shared" ca="1" si="339"/>
        <v>0.48987656811363023</v>
      </c>
    </row>
    <row r="496" spans="6:34">
      <c r="G496">
        <f t="shared" si="352"/>
        <v>2.0179406656849515</v>
      </c>
      <c r="H496">
        <f t="shared" si="353"/>
        <v>2.2556052021059356</v>
      </c>
      <c r="I496">
        <f t="shared" si="354"/>
        <v>2.2758387315300457</v>
      </c>
      <c r="J496">
        <f t="shared" si="340"/>
        <v>0.70207751896444237</v>
      </c>
      <c r="K496">
        <f t="shared" si="341"/>
        <v>0.81341831925517127</v>
      </c>
      <c r="L496">
        <f t="shared" si="342"/>
        <v>0.82234865765966836</v>
      </c>
      <c r="M496">
        <f t="shared" ca="1" si="343"/>
        <v>0.40358813313699032</v>
      </c>
      <c r="N496">
        <f t="shared" ca="1" si="344"/>
        <v>0.45112104042118717</v>
      </c>
      <c r="O496">
        <f t="shared" ca="1" si="345"/>
        <v>0.45516774630600915</v>
      </c>
      <c r="P496">
        <f t="array" aca="1" ref="P496:R496" ca="1">MMULT(M496:O496,$P$12:$R$14)</f>
        <v>-0.4182606721047199</v>
      </c>
      <c r="Q496">
        <f ca="1"/>
        <v>0.45112104042118717</v>
      </c>
      <c r="R496">
        <f ca="1"/>
        <v>0.44172284144789309</v>
      </c>
      <c r="S496">
        <f t="shared" ca="1" si="346"/>
        <v>5.4417228414478931</v>
      </c>
      <c r="T496">
        <f t="shared" ca="1" si="347"/>
        <v>-4.6117086550490197E-2</v>
      </c>
      <c r="V496">
        <f t="shared" ca="1" si="338"/>
        <v>4.9740244429775794E-2</v>
      </c>
      <c r="Y496">
        <f t="shared" ca="1" si="348"/>
        <v>-0.4182606721047199</v>
      </c>
      <c r="AA496">
        <f t="shared" ca="1" si="349"/>
        <v>0.45112104042118717</v>
      </c>
      <c r="AD496">
        <f t="shared" ca="1" si="350"/>
        <v>2.4417228414478931</v>
      </c>
      <c r="AE496">
        <f t="shared" ca="1" si="351"/>
        <v>-0.51389207448708585</v>
      </c>
      <c r="AG496">
        <f t="shared" ca="1" si="339"/>
        <v>0.55426565959510954</v>
      </c>
    </row>
    <row r="497" spans="5:34">
      <c r="G497">
        <f t="shared" si="352"/>
        <v>1.8161465991164565</v>
      </c>
      <c r="H497">
        <f t="shared" si="353"/>
        <v>2.5062280023399284</v>
      </c>
      <c r="I497">
        <f t="shared" si="354"/>
        <v>2.2758387315300457</v>
      </c>
      <c r="J497">
        <f t="shared" si="340"/>
        <v>0.59671700330661614</v>
      </c>
      <c r="K497">
        <f t="shared" si="341"/>
        <v>0.9187788349129975</v>
      </c>
      <c r="L497">
        <f t="shared" si="342"/>
        <v>0.82234865765966836</v>
      </c>
      <c r="M497">
        <f t="shared" ca="1" si="343"/>
        <v>0.36322931982329132</v>
      </c>
      <c r="N497">
        <f t="shared" ca="1" si="344"/>
        <v>0.50124560046798572</v>
      </c>
      <c r="O497">
        <f t="shared" ca="1" si="345"/>
        <v>0.45516774630600915</v>
      </c>
      <c r="P497">
        <f t="array" aca="1" ref="P497:R497" ca="1">MMULT(M497:O497,$P$12:$R$14)</f>
        <v>-0.42177817445548943</v>
      </c>
      <c r="Q497">
        <f ca="1"/>
        <v>0.50124560046798572</v>
      </c>
      <c r="R497">
        <f ca="1"/>
        <v>0.40151760560351168</v>
      </c>
      <c r="S497">
        <f t="shared" ca="1" si="346"/>
        <v>5.4015176056035115</v>
      </c>
      <c r="T497">
        <f t="shared" ca="1" si="347"/>
        <v>-4.6851074670341365E-2</v>
      </c>
      <c r="V497">
        <f t="shared" ca="1" si="338"/>
        <v>5.5678307883102587E-2</v>
      </c>
      <c r="Y497">
        <f t="shared" ca="1" si="348"/>
        <v>-0.42177817445548943</v>
      </c>
      <c r="AA497">
        <f t="shared" ca="1" si="349"/>
        <v>0.50124560046798572</v>
      </c>
      <c r="AD497">
        <f t="shared" ca="1" si="350"/>
        <v>2.4015176056035115</v>
      </c>
      <c r="AE497">
        <f t="shared" ca="1" si="351"/>
        <v>-0.52688954701561908</v>
      </c>
      <c r="AG497">
        <f t="shared" ca="1" si="339"/>
        <v>0.62616105661489074</v>
      </c>
    </row>
    <row r="499" spans="5:34">
      <c r="E499">
        <f>H497*G497^E466</f>
        <v>6.7754594079434041</v>
      </c>
      <c r="F499" t="s">
        <v>42</v>
      </c>
      <c r="G499">
        <f>G497</f>
        <v>1.8161465991164565</v>
      </c>
      <c r="H499">
        <f>H497</f>
        <v>2.5062280023399284</v>
      </c>
      <c r="I499">
        <f>I497</f>
        <v>2.2758387315300457</v>
      </c>
      <c r="J499">
        <f>LN(G499)</f>
        <v>0.59671700330661614</v>
      </c>
      <c r="K499">
        <f>LN(H499)</f>
        <v>0.9187788349129975</v>
      </c>
      <c r="L499">
        <f>LN(I499)</f>
        <v>0.82234865765966836</v>
      </c>
      <c r="M499">
        <f ca="1">(G499+(J499-G499)*$K$14)*$N$14</f>
        <v>0.36322931982329132</v>
      </c>
      <c r="N499">
        <f ca="1">(H499+(K499-H499)*$K$14)*$N$14</f>
        <v>0.50124560046798572</v>
      </c>
      <c r="O499">
        <f ca="1">(I499+(L499-I499)*$K$14)*$N$14</f>
        <v>0.45516774630600915</v>
      </c>
      <c r="P499">
        <f t="array" aca="1" ref="P499:R499" ca="1">MMULT(M499:O499,$P$12:$R$14)</f>
        <v>-0.42177817445548943</v>
      </c>
      <c r="Q499">
        <f ca="1"/>
        <v>0.50124560046798572</v>
      </c>
      <c r="R499">
        <f ca="1"/>
        <v>0.40151760560351168</v>
      </c>
      <c r="S499">
        <f ca="1">R499+$S$14</f>
        <v>5.4015176056035115</v>
      </c>
      <c r="T499">
        <f ca="1">$T$14*P499/$S499</f>
        <v>-4.6851074670341365E-2</v>
      </c>
      <c r="W499">
        <f t="shared" ref="W499:W508" ca="1" si="355">$T$14*Q499/$S499</f>
        <v>5.5678307883102587E-2</v>
      </c>
      <c r="Y499">
        <f ca="1">P499</f>
        <v>-0.42177817445548943</v>
      </c>
      <c r="AB499">
        <f ca="1">Q499</f>
        <v>0.50124560046798572</v>
      </c>
      <c r="AD499">
        <f ca="1">R499+$AD$14</f>
        <v>2.4015176056035115</v>
      </c>
      <c r="AE499">
        <f ca="1">$AE$14*P499/$AD499*($AE$11+$AD$14)</f>
        <v>-0.52688954701561908</v>
      </c>
      <c r="AH499">
        <f t="shared" ref="AH499:AH508" ca="1" si="356">$AE$14*Q499/$AD499*($AE$11+$AD$14)</f>
        <v>0.62616105661489074</v>
      </c>
    </row>
    <row r="500" spans="5:34">
      <c r="G500">
        <f>G499*0.955</f>
        <v>1.7344200021562159</v>
      </c>
      <c r="H500">
        <f t="shared" ref="H500:H508" si="357">$E$499/G500^$E$466</f>
        <v>2.7061277334308702</v>
      </c>
      <c r="I500">
        <f>H500*G500/$E$468</f>
        <v>2.3467810346260829</v>
      </c>
      <c r="J500">
        <f t="shared" ref="J500:J508" si="358">LN(G500)</f>
        <v>0.55067306480520939</v>
      </c>
      <c r="K500">
        <f t="shared" ref="K500:K508" si="359">LN(H500)</f>
        <v>0.99551873241534228</v>
      </c>
      <c r="L500">
        <f t="shared" ref="L500:L508" si="360">LN(I500)</f>
        <v>0.85304461666060638</v>
      </c>
      <c r="M500">
        <f t="shared" ref="M500:M508" ca="1" si="361">(G500+(J500-G500)*$K$14)*$N$14</f>
        <v>0.34688400043124323</v>
      </c>
      <c r="N500">
        <f t="shared" ref="N500:N508" ca="1" si="362">(H500+(K500-H500)*$K$14)*$N$14</f>
        <v>0.54122554668617406</v>
      </c>
      <c r="O500">
        <f t="shared" ref="O500:O508" ca="1" si="363">(I500+(L500-I500)*$K$14)*$N$14</f>
        <v>0.46935620692521662</v>
      </c>
      <c r="P500">
        <f t="array" aca="1" ref="P500:R500" ca="1">MMULT(M500:O500,$P$12:$R$14)</f>
        <v>-0.43733723215048903</v>
      </c>
      <c r="Q500">
        <f ca="1"/>
        <v>0.54122554668617406</v>
      </c>
      <c r="R500">
        <f ca="1"/>
        <v>0.38647109091025006</v>
      </c>
      <c r="S500">
        <f t="shared" ref="S500:S508" ca="1" si="364">R500+$S$14</f>
        <v>5.3864710909102502</v>
      </c>
      <c r="T500">
        <f t="shared" ref="T500:T508" ca="1" si="365">$T$14*P500/$S500</f>
        <v>-4.8715074278055853E-2</v>
      </c>
      <c r="W500">
        <f t="shared" ca="1" si="355"/>
        <v>6.0287212635318894E-2</v>
      </c>
      <c r="Y500">
        <f t="shared" ref="Y500:Y508" ca="1" si="366">P500</f>
        <v>-0.43733723215048903</v>
      </c>
      <c r="AB500">
        <f t="shared" ref="AB500:AB508" ca="1" si="367">Q500</f>
        <v>0.54122554668617406</v>
      </c>
      <c r="AD500">
        <f t="shared" ref="AD500:AD508" ca="1" si="368">R500+$AD$14</f>
        <v>2.3864710909102502</v>
      </c>
      <c r="AE500">
        <f t="shared" ref="AE500:AE508" ca="1" si="369">$AE$14*P500/$AD500*($AE$11+$AD$14)</f>
        <v>-0.54977062217461781</v>
      </c>
      <c r="AH500">
        <f t="shared" ca="1" si="356"/>
        <v>0.68036719415663138</v>
      </c>
    </row>
    <row r="501" spans="5:34">
      <c r="G501">
        <f t="shared" ref="G501:G508" si="370">G500*0.955</f>
        <v>1.6563711020591863</v>
      </c>
      <c r="H501">
        <f t="shared" si="357"/>
        <v>2.9219717052105771</v>
      </c>
      <c r="I501">
        <f t="shared" ref="I501:I508" si="371">H501*G501/$E$468</f>
        <v>2.4199347467727015</v>
      </c>
      <c r="J501">
        <f t="shared" si="358"/>
        <v>0.50462912630380252</v>
      </c>
      <c r="K501">
        <f t="shared" si="359"/>
        <v>1.0722586299176871</v>
      </c>
      <c r="L501">
        <f t="shared" si="360"/>
        <v>0.88374057566154418</v>
      </c>
      <c r="M501">
        <f t="shared" ca="1" si="361"/>
        <v>0.33127422041183729</v>
      </c>
      <c r="N501">
        <f t="shared" ca="1" si="362"/>
        <v>0.58439434104211541</v>
      </c>
      <c r="O501">
        <f t="shared" ca="1" si="363"/>
        <v>0.48398694935454034</v>
      </c>
      <c r="P501">
        <f t="array" aca="1" ref="P501:R501" ca="1">MMULT(M501:O501,$P$12:$R$14)</f>
        <v>-0.45327278215944616</v>
      </c>
      <c r="Q501">
        <f ca="1"/>
        <v>0.58439434104211541</v>
      </c>
      <c r="R501">
        <f ca="1"/>
        <v>0.37219586403991678</v>
      </c>
      <c r="S501">
        <f t="shared" ca="1" si="364"/>
        <v>5.3721958640399166</v>
      </c>
      <c r="T501">
        <f t="shared" ca="1" si="365"/>
        <v>-5.0624302646171529E-2</v>
      </c>
      <c r="W501">
        <f t="shared" ca="1" si="355"/>
        <v>6.5268767837066324E-2</v>
      </c>
      <c r="Y501">
        <f t="shared" ca="1" si="366"/>
        <v>-0.45327278215944616</v>
      </c>
      <c r="AB501">
        <f t="shared" ca="1" si="367"/>
        <v>0.58439434104211541</v>
      </c>
      <c r="AD501">
        <f t="shared" ca="1" si="368"/>
        <v>2.3721958640399166</v>
      </c>
      <c r="AE501">
        <f t="shared" ca="1" si="369"/>
        <v>-0.57323190175474359</v>
      </c>
      <c r="AH501">
        <f t="shared" ca="1" si="356"/>
        <v>0.73905491941151347</v>
      </c>
    </row>
    <row r="502" spans="5:34">
      <c r="G502">
        <f t="shared" si="370"/>
        <v>1.5818344024665227</v>
      </c>
      <c r="H502">
        <f t="shared" si="357"/>
        <v>3.1550316493104722</v>
      </c>
      <c r="I502">
        <f t="shared" si="371"/>
        <v>2.4953688018749993</v>
      </c>
      <c r="J502">
        <f t="shared" si="358"/>
        <v>0.45858518780239566</v>
      </c>
      <c r="K502">
        <f t="shared" si="359"/>
        <v>1.1489985274200318</v>
      </c>
      <c r="L502">
        <f t="shared" si="360"/>
        <v>0.9144365346624822</v>
      </c>
      <c r="M502">
        <f t="shared" ca="1" si="361"/>
        <v>0.31636688049330458</v>
      </c>
      <c r="N502">
        <f t="shared" ca="1" si="362"/>
        <v>0.63100632986209448</v>
      </c>
      <c r="O502">
        <f t="shared" ca="1" si="363"/>
        <v>0.4990737603749999</v>
      </c>
      <c r="P502">
        <f t="array" aca="1" ref="P502:R502" ca="1">MMULT(M502:O502,$P$12:$R$14)</f>
        <v>-0.46960144359213163</v>
      </c>
      <c r="Q502">
        <f ca="1"/>
        <v>0.63100632986209448</v>
      </c>
      <c r="R502">
        <f ca="1"/>
        <v>0.3586601532706048</v>
      </c>
      <c r="S502">
        <f t="shared" ca="1" si="364"/>
        <v>5.3586601532706046</v>
      </c>
      <c r="T502">
        <f t="shared" ca="1" si="365"/>
        <v>-5.2580469389033567E-2</v>
      </c>
      <c r="W502">
        <f t="shared" ca="1" si="355"/>
        <v>7.065269807904867E-2</v>
      </c>
      <c r="Y502">
        <f t="shared" ca="1" si="366"/>
        <v>-0.46960144359213163</v>
      </c>
      <c r="AB502">
        <f t="shared" ca="1" si="367"/>
        <v>0.63100632986209448</v>
      </c>
      <c r="AD502">
        <f t="shared" ca="1" si="368"/>
        <v>2.3586601532706046</v>
      </c>
      <c r="AE502">
        <f t="shared" ca="1" si="369"/>
        <v>-0.59729008811332784</v>
      </c>
      <c r="AH502">
        <f t="shared" ca="1" si="356"/>
        <v>0.80258234191193412</v>
      </c>
    </row>
    <row r="503" spans="5:34">
      <c r="G503">
        <f t="shared" si="370"/>
        <v>1.5106518543555292</v>
      </c>
      <c r="H503">
        <f t="shared" si="357"/>
        <v>3.4066807321918913</v>
      </c>
      <c r="I503">
        <f t="shared" si="371"/>
        <v>2.5731542826414664</v>
      </c>
      <c r="J503">
        <f t="shared" si="358"/>
        <v>0.41254124930098884</v>
      </c>
      <c r="K503">
        <f t="shared" si="359"/>
        <v>1.2257384249223766</v>
      </c>
      <c r="L503">
        <f t="shared" si="360"/>
        <v>0.94513249366342011</v>
      </c>
      <c r="M503">
        <f t="shared" ca="1" si="361"/>
        <v>0.30213037087110584</v>
      </c>
      <c r="N503">
        <f t="shared" ca="1" si="362"/>
        <v>0.68133614643837825</v>
      </c>
      <c r="O503">
        <f t="shared" ca="1" si="363"/>
        <v>0.51463085652829332</v>
      </c>
      <c r="P503">
        <f t="array" aca="1" ref="P503:R503" ca="1">MMULT(M503:O503,$P$12:$R$14)</f>
        <v>-0.4863401338680029</v>
      </c>
      <c r="Q503">
        <f ca="1"/>
        <v>0.68133614643837825</v>
      </c>
      <c r="R503">
        <f ca="1"/>
        <v>0.34583370813587527</v>
      </c>
      <c r="S503">
        <f t="shared" ca="1" si="364"/>
        <v>5.3458337081358751</v>
      </c>
      <c r="T503">
        <f t="shared" ca="1" si="365"/>
        <v>-5.4585326864302258E-2</v>
      </c>
      <c r="W503">
        <f t="shared" ca="1" si="355"/>
        <v>7.6471082001834029E-2</v>
      </c>
      <c r="Y503">
        <f t="shared" ca="1" si="366"/>
        <v>-0.4863401338680029</v>
      </c>
      <c r="AB503">
        <f t="shared" ca="1" si="367"/>
        <v>0.68133614643837825</v>
      </c>
      <c r="AD503">
        <f t="shared" ca="1" si="368"/>
        <v>2.3458337081358751</v>
      </c>
      <c r="AE503">
        <f t="shared" ca="1" si="369"/>
        <v>-0.62196241640820493</v>
      </c>
      <c r="AH503">
        <f t="shared" ca="1" si="356"/>
        <v>0.87133560756078188</v>
      </c>
    </row>
    <row r="504" spans="5:34">
      <c r="G504">
        <f t="shared" si="370"/>
        <v>1.4426725209095304</v>
      </c>
      <c r="H504">
        <f t="shared" si="357"/>
        <v>3.6784016457089548</v>
      </c>
      <c r="I504">
        <f t="shared" si="371"/>
        <v>2.6533644875663516</v>
      </c>
      <c r="J504">
        <f t="shared" si="358"/>
        <v>0.36649731079958203</v>
      </c>
      <c r="K504">
        <f t="shared" si="359"/>
        <v>1.3024783224247212</v>
      </c>
      <c r="L504">
        <f t="shared" si="360"/>
        <v>0.97582845266435791</v>
      </c>
      <c r="M504">
        <f t="shared" ca="1" si="361"/>
        <v>0.28853450418190607</v>
      </c>
      <c r="N504">
        <f t="shared" ca="1" si="362"/>
        <v>0.73568032914179105</v>
      </c>
      <c r="O504">
        <f t="shared" ca="1" si="363"/>
        <v>0.53067289751327029</v>
      </c>
      <c r="P504">
        <f t="array" aca="1" ref="P504:R504" ca="1">MMULT(M504:O504,$P$12:$R$14)</f>
        <v>-0.5035060879034029</v>
      </c>
      <c r="Q504">
        <f ca="1"/>
        <v>0.73568032914179105</v>
      </c>
      <c r="R504">
        <f ca="1"/>
        <v>0.33368773382136635</v>
      </c>
      <c r="S504">
        <f t="shared" ca="1" si="364"/>
        <v>5.3336877338213666</v>
      </c>
      <c r="T504">
        <f t="shared" ca="1" si="365"/>
        <v>-5.6640671111354499E-2</v>
      </c>
      <c r="W504">
        <f t="shared" ca="1" si="355"/>
        <v>8.2758537716047326E-2</v>
      </c>
      <c r="Y504">
        <f t="shared" ca="1" si="366"/>
        <v>-0.5035060879034029</v>
      </c>
      <c r="AB504">
        <f t="shared" ca="1" si="367"/>
        <v>0.73568032914179105</v>
      </c>
      <c r="AD504">
        <f t="shared" ca="1" si="368"/>
        <v>2.3336877338213662</v>
      </c>
      <c r="AE504">
        <f t="shared" ca="1" si="369"/>
        <v>-0.64726665946723116</v>
      </c>
      <c r="AH504">
        <f t="shared" ca="1" si="356"/>
        <v>0.94573106566035225</v>
      </c>
    </row>
    <row r="505" spans="5:34">
      <c r="G505">
        <f t="shared" si="370"/>
        <v>1.3777522574686014</v>
      </c>
      <c r="H505">
        <f t="shared" si="357"/>
        <v>3.9717953429843731</v>
      </c>
      <c r="I505">
        <f t="shared" si="371"/>
        <v>2.7360749999999991</v>
      </c>
      <c r="J505">
        <f t="shared" si="358"/>
        <v>0.32045337229817517</v>
      </c>
      <c r="K505">
        <f t="shared" si="359"/>
        <v>1.3792182199270659</v>
      </c>
      <c r="L505">
        <f t="shared" si="360"/>
        <v>1.0065244116652958</v>
      </c>
      <c r="M505">
        <f t="shared" ca="1" si="361"/>
        <v>0.27555045149372032</v>
      </c>
      <c r="N505">
        <f t="shared" ca="1" si="362"/>
        <v>0.79435906859687466</v>
      </c>
      <c r="O505">
        <f t="shared" ca="1" si="363"/>
        <v>0.5472149999999999</v>
      </c>
      <c r="P505">
        <f t="array" aca="1" ref="P505:R505" ca="1">MMULT(M505:O505,$P$12:$R$14)</f>
        <v>-0.52111687745188662</v>
      </c>
      <c r="Q505">
        <f ca="1"/>
        <v>0.79435906859687466</v>
      </c>
      <c r="R505">
        <f ca="1"/>
        <v>0.3221948286024906</v>
      </c>
      <c r="S505">
        <f t="shared" ca="1" si="364"/>
        <v>5.3221948286024903</v>
      </c>
      <c r="T505">
        <f t="shared" ca="1" si="365"/>
        <v>-5.8748342843592094E-2</v>
      </c>
      <c r="W505">
        <f t="shared" ca="1" si="355"/>
        <v>8.9552422732948903E-2</v>
      </c>
      <c r="Y505">
        <f t="shared" ca="1" si="366"/>
        <v>-0.52111687745188662</v>
      </c>
      <c r="AB505">
        <f t="shared" ca="1" si="367"/>
        <v>0.79435906859687466</v>
      </c>
      <c r="AD505">
        <f t="shared" ca="1" si="368"/>
        <v>2.3221948286024907</v>
      </c>
      <c r="AE505">
        <f t="shared" ca="1" si="369"/>
        <v>-0.67322113248202031</v>
      </c>
      <c r="AH505">
        <f t="shared" ca="1" si="356"/>
        <v>1.0262176008826842</v>
      </c>
    </row>
    <row r="506" spans="5:34">
      <c r="G506">
        <f t="shared" si="370"/>
        <v>1.3157534058825142</v>
      </c>
      <c r="H506">
        <f t="shared" si="357"/>
        <v>4.288590471069111</v>
      </c>
      <c r="I506">
        <f t="shared" si="371"/>
        <v>2.8213637593722396</v>
      </c>
      <c r="J506">
        <f t="shared" si="358"/>
        <v>0.27440943379676824</v>
      </c>
      <c r="K506">
        <f t="shared" si="359"/>
        <v>1.4559581174294109</v>
      </c>
      <c r="L506">
        <f t="shared" si="360"/>
        <v>1.037220370666234</v>
      </c>
      <c r="M506">
        <f t="shared" ca="1" si="361"/>
        <v>0.26315068117650287</v>
      </c>
      <c r="N506">
        <f t="shared" ca="1" si="362"/>
        <v>0.85771809421382228</v>
      </c>
      <c r="O506">
        <f t="shared" ca="1" si="363"/>
        <v>0.56427275187444792</v>
      </c>
      <c r="P506">
        <f t="array" aca="1" ref="P506:R506" ca="1">MMULT(M506:O506,$P$12:$R$14)</f>
        <v>-0.53919043062247374</v>
      </c>
      <c r="Q506">
        <f ca="1"/>
        <v>0.85771809421382228</v>
      </c>
      <c r="R506">
        <f ca="1"/>
        <v>0.31132892418914593</v>
      </c>
      <c r="S506">
        <f t="shared" ca="1" si="364"/>
        <v>5.3113289241891462</v>
      </c>
      <c r="T506">
        <f t="shared" ca="1" si="365"/>
        <v>-6.0910228492932872E-2</v>
      </c>
      <c r="W506">
        <f t="shared" ca="1" si="355"/>
        <v>9.6893049531263861E-2</v>
      </c>
      <c r="Y506">
        <f t="shared" ca="1" si="366"/>
        <v>-0.53919043062247374</v>
      </c>
      <c r="AB506">
        <f t="shared" ca="1" si="367"/>
        <v>0.85771809421382228</v>
      </c>
      <c r="AD506">
        <f t="shared" ca="1" si="368"/>
        <v>2.3113289241891462</v>
      </c>
      <c r="AE506">
        <f t="shared" ca="1" si="369"/>
        <v>-0.6998446975412177</v>
      </c>
      <c r="AH506">
        <f t="shared" ca="1" si="356"/>
        <v>1.1132791424501269</v>
      </c>
    </row>
    <row r="507" spans="5:34">
      <c r="G507">
        <f t="shared" si="370"/>
        <v>1.256544502617801</v>
      </c>
      <c r="H507">
        <f t="shared" si="357"/>
        <v>4.6306535559622199</v>
      </c>
      <c r="I507">
        <f t="shared" si="371"/>
        <v>2.9093111346359497</v>
      </c>
      <c r="J507">
        <f t="shared" si="358"/>
        <v>0.22836549529536143</v>
      </c>
      <c r="K507">
        <f t="shared" si="359"/>
        <v>1.5326980149317555</v>
      </c>
      <c r="L507">
        <f t="shared" si="360"/>
        <v>1.0679163296671716</v>
      </c>
      <c r="M507">
        <f t="shared" ca="1" si="361"/>
        <v>0.2513089005235602</v>
      </c>
      <c r="N507">
        <f t="shared" ca="1" si="362"/>
        <v>0.92613071119244406</v>
      </c>
      <c r="O507">
        <f t="shared" ca="1" si="363"/>
        <v>0.58186222692718992</v>
      </c>
      <c r="P507">
        <f t="array" aca="1" ref="P507:R507" ca="1">MMULT(M507:O507,$P$12:$R$14)</f>
        <v>-0.55774505160049448</v>
      </c>
      <c r="Q507">
        <f ca="1"/>
        <v>0.92613071119244406</v>
      </c>
      <c r="R507">
        <f ca="1"/>
        <v>0.30106522884948222</v>
      </c>
      <c r="S507">
        <f t="shared" ca="1" si="364"/>
        <v>5.3010652288494819</v>
      </c>
      <c r="T507">
        <f t="shared" ca="1" si="365"/>
        <v>-6.3128261304742875E-2</v>
      </c>
      <c r="W507">
        <f t="shared" ca="1" si="355"/>
        <v>0.10482391797243895</v>
      </c>
      <c r="Y507">
        <f t="shared" ca="1" si="366"/>
        <v>-0.55774505160049448</v>
      </c>
      <c r="AB507">
        <f t="shared" ca="1" si="367"/>
        <v>0.92613071119244406</v>
      </c>
      <c r="AD507">
        <f t="shared" ca="1" si="368"/>
        <v>2.3010652288494824</v>
      </c>
      <c r="AE507">
        <f t="shared" ca="1" si="369"/>
        <v>-0.72715676801482509</v>
      </c>
      <c r="AH507">
        <f t="shared" ca="1" si="356"/>
        <v>1.207437363679825</v>
      </c>
    </row>
    <row r="508" spans="5:34">
      <c r="G508">
        <f t="shared" si="370"/>
        <v>1.2</v>
      </c>
      <c r="H508">
        <f t="shared" si="357"/>
        <v>4.9999999999999991</v>
      </c>
      <c r="I508">
        <f t="shared" si="371"/>
        <v>2.9999999999999996</v>
      </c>
      <c r="J508">
        <f t="shared" si="358"/>
        <v>0.18232155679395459</v>
      </c>
      <c r="K508">
        <f t="shared" si="359"/>
        <v>1.6094379124341003</v>
      </c>
      <c r="L508">
        <f t="shared" si="360"/>
        <v>1.0986122886681096</v>
      </c>
      <c r="M508">
        <f t="shared" ca="1" si="361"/>
        <v>0.24</v>
      </c>
      <c r="N508">
        <f t="shared" ca="1" si="362"/>
        <v>0.99999999999999989</v>
      </c>
      <c r="O508">
        <f t="shared" ca="1" si="363"/>
        <v>0.6</v>
      </c>
      <c r="P508">
        <f t="array" aca="1" ref="P508:R508" ca="1">MMULT(M508:O508,$P$12:$R$14)</f>
        <v>-0.57679944059560939</v>
      </c>
      <c r="Q508">
        <f ca="1"/>
        <v>0.99999999999999989</v>
      </c>
      <c r="R508">
        <f ca="1"/>
        <v>0.29138017319061382</v>
      </c>
      <c r="S508">
        <f t="shared" ca="1" si="364"/>
        <v>5.291380173190614</v>
      </c>
      <c r="T508">
        <f t="shared" ca="1" si="365"/>
        <v>-6.5404422481457308E-2</v>
      </c>
      <c r="W508">
        <f t="shared" ca="1" si="355"/>
        <v>0.11339196586931494</v>
      </c>
      <c r="Y508">
        <f t="shared" ca="1" si="366"/>
        <v>-0.57679944059560939</v>
      </c>
      <c r="AB508">
        <f t="shared" ca="1" si="367"/>
        <v>0.99999999999999989</v>
      </c>
      <c r="AD508">
        <f t="shared" ca="1" si="368"/>
        <v>2.291380173190614</v>
      </c>
      <c r="AE508">
        <f t="shared" ca="1" si="369"/>
        <v>-0.75517731279718148</v>
      </c>
      <c r="AH508">
        <f t="shared" ca="1" si="356"/>
        <v>1.3092545859915832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7C81-B024-4361-873C-FED8E9675932}">
  <dimension ref="B1:L276"/>
  <sheetViews>
    <sheetView workbookViewId="0">
      <selection activeCell="J4" sqref="J4"/>
    </sheetView>
  </sheetViews>
  <sheetFormatPr defaultRowHeight="18.75"/>
  <sheetData>
    <row r="1" spans="2:12">
      <c r="J1" t="str">
        <f ca="1">IF(AND(NOT('計算用紙1-1'!F4="3D(遠近法)"),'計算用紙1-1'!G4="p-T図"),"T←――――――――――","")</f>
        <v/>
      </c>
      <c r="K1" t="str">
        <f ca="1">IF(AND(NOT('計算用紙1-1'!F4="3D(遠近法)"),OR('計算用紙1-1'!G4="p-T図",'計算用紙1-1'!G4="p-V図")),"p←―――――","")</f>
        <v/>
      </c>
      <c r="L1" t="str">
        <f ca="1">IF(AND(NOT('計算用紙1-1'!F4="3D(遠近法)"),'計算用紙1-1'!G4="T-V図"),"―――――→T","")</f>
        <v/>
      </c>
    </row>
    <row r="4" spans="2:12">
      <c r="E4" t="str">
        <f ca="1">IF(F6=102,IF(E6=0,"2D両リニア方眼紙",IF(E6=1,"2D両対数方眼紙","")),IF(E6=0,"3軸リニア方眼紙",IF(E6=1,"3軸対数方眼紙","")))</f>
        <v>3軸リニア方眼紙</v>
      </c>
      <c r="F4" t="str">
        <f ca="1">IF(F6=102,"近似的2D(等角投影法)","3D(遠近法)")</f>
        <v>3D(遠近法)</v>
      </c>
      <c r="G4" t="str">
        <f ca="1">IF(AND(G6=0,H6=90),"p-T図",IF(AND(G6=0,H6=0),"p-V図",IF(AND(G6=90,H6=0),"T-V図","")))</f>
        <v/>
      </c>
      <c r="H4" t="str">
        <f ca="1">IF(AND(NOT(F4="3D(遠近法)"),OR(G4="T-V図",G4="p-V図")),"―――――――――→V","")</f>
        <v/>
      </c>
    </row>
    <row r="5" spans="2:12">
      <c r="E5">
        <v>2</v>
      </c>
      <c r="F5">
        <v>3</v>
      </c>
      <c r="G5">
        <v>4</v>
      </c>
      <c r="H5">
        <v>5</v>
      </c>
    </row>
    <row r="6" spans="2:12">
      <c r="D6">
        <f ca="1">B12</f>
        <v>222</v>
      </c>
      <c r="E6">
        <f ca="1">VLOOKUP($D$6,$D$8:$H$276,E$5)</f>
        <v>0</v>
      </c>
      <c r="F6">
        <f ca="1">VLOOKUP($D$6,$D$8:$H$276,F$5)</f>
        <v>2</v>
      </c>
      <c r="G6">
        <f ca="1">VLOOKUP($D$6,$D$8:$H$276,G$5)</f>
        <v>0</v>
      </c>
      <c r="H6">
        <f ca="1">VLOOKUP($D$6,$D$8:$H$276,H$5)</f>
        <v>85</v>
      </c>
    </row>
    <row r="7" spans="2:12">
      <c r="B7">
        <f ca="1">NOW()-TODAY()</f>
        <v>0.26856863425928168</v>
      </c>
      <c r="E7" t="s">
        <v>54</v>
      </c>
      <c r="F7" t="s">
        <v>53</v>
      </c>
      <c r="G7" t="s">
        <v>55</v>
      </c>
      <c r="H7" t="s">
        <v>56</v>
      </c>
    </row>
    <row r="8" spans="2:12">
      <c r="B8">
        <v>600000</v>
      </c>
      <c r="D8">
        <v>1</v>
      </c>
      <c r="E8">
        <v>0</v>
      </c>
      <c r="F8">
        <v>102</v>
      </c>
      <c r="G8">
        <v>0</v>
      </c>
      <c r="H8">
        <v>90</v>
      </c>
    </row>
    <row r="9" spans="2:12">
      <c r="B9">
        <f ca="1">B7*B8</f>
        <v>161141.18055556901</v>
      </c>
      <c r="D9">
        <f>D8+1</f>
        <v>2</v>
      </c>
      <c r="E9">
        <v>0</v>
      </c>
      <c r="F9">
        <f>F8</f>
        <v>102</v>
      </c>
      <c r="G9">
        <f>G8</f>
        <v>0</v>
      </c>
      <c r="H9">
        <f>H8</f>
        <v>90</v>
      </c>
    </row>
    <row r="10" spans="2:12">
      <c r="B10">
        <f ca="1">ROUND(B9,0)</f>
        <v>161141</v>
      </c>
      <c r="D10">
        <f>D9+1</f>
        <v>3</v>
      </c>
      <c r="E10">
        <v>0</v>
      </c>
      <c r="F10">
        <f>F9</f>
        <v>102</v>
      </c>
      <c r="G10">
        <f>G9</f>
        <v>0</v>
      </c>
      <c r="H10">
        <f>H9</f>
        <v>90</v>
      </c>
    </row>
    <row r="11" spans="2:12">
      <c r="B11">
        <v>270</v>
      </c>
      <c r="D11">
        <f>D10+1</f>
        <v>4</v>
      </c>
      <c r="E11">
        <f>E10+0.1</f>
        <v>0.1</v>
      </c>
      <c r="F11">
        <f>F10</f>
        <v>102</v>
      </c>
      <c r="G11">
        <f>G10</f>
        <v>0</v>
      </c>
      <c r="H11">
        <f>H10</f>
        <v>90</v>
      </c>
    </row>
    <row r="12" spans="2:12">
      <c r="B12">
        <f ca="1">MOD(B10,B11)+1</f>
        <v>222</v>
      </c>
      <c r="D12">
        <f>D11+1</f>
        <v>5</v>
      </c>
      <c r="E12">
        <f>E11+0.1</f>
        <v>0.2</v>
      </c>
      <c r="F12">
        <f>F11</f>
        <v>102</v>
      </c>
      <c r="G12">
        <f>G11</f>
        <v>0</v>
      </c>
      <c r="H12">
        <f>H11</f>
        <v>90</v>
      </c>
    </row>
    <row r="13" spans="2:12">
      <c r="D13">
        <f>D12+1</f>
        <v>6</v>
      </c>
      <c r="E13">
        <f>E12+0.1</f>
        <v>0.30000000000000004</v>
      </c>
      <c r="F13">
        <f>F12</f>
        <v>102</v>
      </c>
      <c r="G13">
        <f>G12</f>
        <v>0</v>
      </c>
      <c r="H13">
        <f>H12</f>
        <v>90</v>
      </c>
    </row>
    <row r="14" spans="2:12">
      <c r="D14">
        <f>D13+1</f>
        <v>7</v>
      </c>
      <c r="E14">
        <f>E13+0.1</f>
        <v>0.4</v>
      </c>
      <c r="F14">
        <f>F13</f>
        <v>102</v>
      </c>
      <c r="G14">
        <f>G13</f>
        <v>0</v>
      </c>
      <c r="H14">
        <f>H13</f>
        <v>90</v>
      </c>
    </row>
    <row r="15" spans="2:12">
      <c r="D15">
        <f>D14+1</f>
        <v>8</v>
      </c>
      <c r="E15">
        <f>E14+0.1</f>
        <v>0.5</v>
      </c>
      <c r="F15">
        <f>F14</f>
        <v>102</v>
      </c>
      <c r="G15">
        <f>G14</f>
        <v>0</v>
      </c>
      <c r="H15">
        <f>H14</f>
        <v>90</v>
      </c>
    </row>
    <row r="16" spans="2:12">
      <c r="D16">
        <f>D15+1</f>
        <v>9</v>
      </c>
      <c r="E16">
        <f>E15+0.1</f>
        <v>0.6</v>
      </c>
      <c r="F16">
        <f>F15</f>
        <v>102</v>
      </c>
      <c r="G16">
        <f>G15</f>
        <v>0</v>
      </c>
      <c r="H16">
        <f>H15</f>
        <v>90</v>
      </c>
    </row>
    <row r="17" spans="4:8">
      <c r="D17">
        <f>D16+1</f>
        <v>10</v>
      </c>
      <c r="E17">
        <f>E16+0.1</f>
        <v>0.7</v>
      </c>
      <c r="F17">
        <f>F16</f>
        <v>102</v>
      </c>
      <c r="G17">
        <f>G16</f>
        <v>0</v>
      </c>
      <c r="H17">
        <f>H16</f>
        <v>90</v>
      </c>
    </row>
    <row r="18" spans="4:8">
      <c r="D18">
        <f>D17+1</f>
        <v>11</v>
      </c>
      <c r="E18">
        <f>E17+0.1</f>
        <v>0.79999999999999993</v>
      </c>
      <c r="F18">
        <f>F17</f>
        <v>102</v>
      </c>
      <c r="G18">
        <f>G17</f>
        <v>0</v>
      </c>
      <c r="H18">
        <f>H17</f>
        <v>90</v>
      </c>
    </row>
    <row r="19" spans="4:8">
      <c r="D19">
        <f>D18+1</f>
        <v>12</v>
      </c>
      <c r="E19">
        <f>E18+0.1</f>
        <v>0.89999999999999991</v>
      </c>
      <c r="F19">
        <f>F18</f>
        <v>102</v>
      </c>
      <c r="G19">
        <f>G18</f>
        <v>0</v>
      </c>
      <c r="H19">
        <f>H18</f>
        <v>90</v>
      </c>
    </row>
    <row r="20" spans="4:8">
      <c r="D20">
        <f>D19+1</f>
        <v>13</v>
      </c>
      <c r="E20">
        <f>E19+0.1</f>
        <v>0.99999999999999989</v>
      </c>
      <c r="F20">
        <f>F19</f>
        <v>102</v>
      </c>
      <c r="G20">
        <f>G19</f>
        <v>0</v>
      </c>
      <c r="H20">
        <f>H19</f>
        <v>90</v>
      </c>
    </row>
    <row r="21" spans="4:8">
      <c r="D21">
        <f>D20+1</f>
        <v>14</v>
      </c>
      <c r="E21">
        <v>1</v>
      </c>
      <c r="F21">
        <f>F20</f>
        <v>102</v>
      </c>
      <c r="G21">
        <f>G20</f>
        <v>0</v>
      </c>
      <c r="H21">
        <f>H20</f>
        <v>90</v>
      </c>
    </row>
    <row r="22" spans="4:8">
      <c r="D22">
        <f>D21+1</f>
        <v>15</v>
      </c>
      <c r="E22">
        <v>1</v>
      </c>
      <c r="F22">
        <f>F21</f>
        <v>102</v>
      </c>
      <c r="G22">
        <f>G21</f>
        <v>0</v>
      </c>
      <c r="H22">
        <f>H21</f>
        <v>90</v>
      </c>
    </row>
    <row r="23" spans="4:8">
      <c r="D23">
        <f>D22+1</f>
        <v>16</v>
      </c>
      <c r="E23">
        <f>E22-0.1</f>
        <v>0.9</v>
      </c>
      <c r="F23">
        <f>F22</f>
        <v>102</v>
      </c>
      <c r="G23">
        <f>G22</f>
        <v>0</v>
      </c>
      <c r="H23">
        <f>H22</f>
        <v>90</v>
      </c>
    </row>
    <row r="24" spans="4:8">
      <c r="D24">
        <f>D23+1</f>
        <v>17</v>
      </c>
      <c r="E24">
        <f>E23-0.1</f>
        <v>0.8</v>
      </c>
      <c r="F24">
        <f>F23</f>
        <v>102</v>
      </c>
      <c r="G24">
        <f>G23</f>
        <v>0</v>
      </c>
      <c r="H24">
        <f>H23</f>
        <v>90</v>
      </c>
    </row>
    <row r="25" spans="4:8">
      <c r="D25">
        <f>D24+1</f>
        <v>18</v>
      </c>
      <c r="E25">
        <f>E24-0.1</f>
        <v>0.70000000000000007</v>
      </c>
      <c r="F25">
        <f>F24</f>
        <v>102</v>
      </c>
      <c r="G25">
        <f>G24</f>
        <v>0</v>
      </c>
      <c r="H25">
        <f>H24</f>
        <v>90</v>
      </c>
    </row>
    <row r="26" spans="4:8">
      <c r="D26">
        <f>D25+1</f>
        <v>19</v>
      </c>
      <c r="E26">
        <f>E25-0.1</f>
        <v>0.60000000000000009</v>
      </c>
      <c r="F26">
        <f>F25</f>
        <v>102</v>
      </c>
      <c r="G26">
        <f>G25</f>
        <v>0</v>
      </c>
      <c r="H26">
        <f>H25</f>
        <v>90</v>
      </c>
    </row>
    <row r="27" spans="4:8">
      <c r="D27">
        <f>D26+1</f>
        <v>20</v>
      </c>
      <c r="E27">
        <f>E26-0.1</f>
        <v>0.50000000000000011</v>
      </c>
      <c r="F27">
        <f>F26</f>
        <v>102</v>
      </c>
      <c r="G27">
        <f>G26</f>
        <v>0</v>
      </c>
      <c r="H27">
        <f>H26</f>
        <v>90</v>
      </c>
    </row>
    <row r="28" spans="4:8">
      <c r="D28">
        <f>D27+1</f>
        <v>21</v>
      </c>
      <c r="E28">
        <f>E27-0.1</f>
        <v>0.40000000000000013</v>
      </c>
      <c r="F28">
        <f>F27</f>
        <v>102</v>
      </c>
      <c r="G28">
        <f>G27</f>
        <v>0</v>
      </c>
      <c r="H28">
        <f>H27</f>
        <v>90</v>
      </c>
    </row>
    <row r="29" spans="4:8">
      <c r="D29">
        <f>D28+1</f>
        <v>22</v>
      </c>
      <c r="E29">
        <f>E28-0.1</f>
        <v>0.30000000000000016</v>
      </c>
      <c r="F29">
        <f>F28</f>
        <v>102</v>
      </c>
      <c r="G29">
        <f>G28</f>
        <v>0</v>
      </c>
      <c r="H29">
        <f>H28</f>
        <v>90</v>
      </c>
    </row>
    <row r="30" spans="4:8">
      <c r="D30">
        <f>D29+1</f>
        <v>23</v>
      </c>
      <c r="E30">
        <f>E29-0.1</f>
        <v>0.20000000000000015</v>
      </c>
      <c r="F30">
        <f>F29</f>
        <v>102</v>
      </c>
      <c r="G30">
        <f>G29</f>
        <v>0</v>
      </c>
      <c r="H30">
        <f>H29</f>
        <v>90</v>
      </c>
    </row>
    <row r="31" spans="4:8">
      <c r="D31">
        <f>D30+1</f>
        <v>24</v>
      </c>
      <c r="E31">
        <f>E30-0.1</f>
        <v>0.10000000000000014</v>
      </c>
      <c r="F31">
        <f>F30</f>
        <v>102</v>
      </c>
      <c r="G31">
        <f>G30</f>
        <v>0</v>
      </c>
      <c r="H31">
        <f>H30</f>
        <v>90</v>
      </c>
    </row>
    <row r="32" spans="4:8">
      <c r="D32">
        <f>D31+1</f>
        <v>25</v>
      </c>
      <c r="E32">
        <f>E31-0.1</f>
        <v>1.3877787807814457E-16</v>
      </c>
      <c r="F32">
        <f>F31</f>
        <v>102</v>
      </c>
      <c r="G32">
        <f>G31</f>
        <v>0</v>
      </c>
      <c r="H32">
        <f>H31</f>
        <v>90</v>
      </c>
    </row>
    <row r="33" spans="4:8">
      <c r="D33">
        <f>D32+1</f>
        <v>26</v>
      </c>
      <c r="E33">
        <v>0</v>
      </c>
      <c r="F33">
        <f>F32</f>
        <v>102</v>
      </c>
      <c r="G33">
        <f>G32</f>
        <v>0</v>
      </c>
      <c r="H33">
        <f>H32</f>
        <v>90</v>
      </c>
    </row>
    <row r="34" spans="4:8">
      <c r="D34">
        <f>D33+1</f>
        <v>27</v>
      </c>
      <c r="E34">
        <v>0</v>
      </c>
      <c r="F34">
        <f>F33</f>
        <v>102</v>
      </c>
      <c r="G34">
        <f>G33</f>
        <v>0</v>
      </c>
      <c r="H34">
        <f>H33</f>
        <v>90</v>
      </c>
    </row>
    <row r="35" spans="4:8">
      <c r="D35">
        <f>D34+1</f>
        <v>28</v>
      </c>
      <c r="E35">
        <f>E34</f>
        <v>0</v>
      </c>
      <c r="F35">
        <f>F34</f>
        <v>102</v>
      </c>
      <c r="G35">
        <f>G34</f>
        <v>0</v>
      </c>
      <c r="H35">
        <f>H34-5</f>
        <v>85</v>
      </c>
    </row>
    <row r="36" spans="4:8">
      <c r="D36">
        <f>D35+1</f>
        <v>29</v>
      </c>
      <c r="E36">
        <f>E35</f>
        <v>0</v>
      </c>
      <c r="F36">
        <f>F35</f>
        <v>102</v>
      </c>
      <c r="G36">
        <f>G35</f>
        <v>0</v>
      </c>
      <c r="H36">
        <f>H35-5</f>
        <v>80</v>
      </c>
    </row>
    <row r="37" spans="4:8">
      <c r="D37">
        <f>D36+1</f>
        <v>30</v>
      </c>
      <c r="E37">
        <f>E36</f>
        <v>0</v>
      </c>
      <c r="F37">
        <f>F36</f>
        <v>102</v>
      </c>
      <c r="G37">
        <f>G36</f>
        <v>0</v>
      </c>
      <c r="H37">
        <f>H36-5</f>
        <v>75</v>
      </c>
    </row>
    <row r="38" spans="4:8">
      <c r="D38">
        <f>D37+1</f>
        <v>31</v>
      </c>
      <c r="E38">
        <f>E37</f>
        <v>0</v>
      </c>
      <c r="F38">
        <f>F37</f>
        <v>102</v>
      </c>
      <c r="G38">
        <f>G37</f>
        <v>0</v>
      </c>
      <c r="H38">
        <f>H37-5</f>
        <v>70</v>
      </c>
    </row>
    <row r="39" spans="4:8">
      <c r="D39">
        <f>D38+1</f>
        <v>32</v>
      </c>
      <c r="E39">
        <f>E38</f>
        <v>0</v>
      </c>
      <c r="F39">
        <f>F38</f>
        <v>102</v>
      </c>
      <c r="G39">
        <f>G38</f>
        <v>0</v>
      </c>
      <c r="H39">
        <f>H38-5</f>
        <v>65</v>
      </c>
    </row>
    <row r="40" spans="4:8">
      <c r="D40">
        <f>D39+1</f>
        <v>33</v>
      </c>
      <c r="E40">
        <f>E39</f>
        <v>0</v>
      </c>
      <c r="F40">
        <f>F39</f>
        <v>102</v>
      </c>
      <c r="G40">
        <f>G39</f>
        <v>0</v>
      </c>
      <c r="H40">
        <f>H39-5</f>
        <v>60</v>
      </c>
    </row>
    <row r="41" spans="4:8">
      <c r="D41">
        <f>D40+1</f>
        <v>34</v>
      </c>
      <c r="E41">
        <f>E40</f>
        <v>0</v>
      </c>
      <c r="F41">
        <f>F40</f>
        <v>102</v>
      </c>
      <c r="G41">
        <f>G40</f>
        <v>0</v>
      </c>
      <c r="H41">
        <f>H40-5</f>
        <v>55</v>
      </c>
    </row>
    <row r="42" spans="4:8">
      <c r="D42">
        <f>D41+1</f>
        <v>35</v>
      </c>
      <c r="E42">
        <f>E41</f>
        <v>0</v>
      </c>
      <c r="F42">
        <f>F41</f>
        <v>102</v>
      </c>
      <c r="G42">
        <f>G41</f>
        <v>0</v>
      </c>
      <c r="H42">
        <f>H41-5</f>
        <v>50</v>
      </c>
    </row>
    <row r="43" spans="4:8">
      <c r="D43">
        <f>D42+1</f>
        <v>36</v>
      </c>
      <c r="E43">
        <f>E42</f>
        <v>0</v>
      </c>
      <c r="F43">
        <f>F42</f>
        <v>102</v>
      </c>
      <c r="G43">
        <f>G42</f>
        <v>0</v>
      </c>
      <c r="H43">
        <f>H42-5</f>
        <v>45</v>
      </c>
    </row>
    <row r="44" spans="4:8">
      <c r="D44">
        <f>D43+1</f>
        <v>37</v>
      </c>
      <c r="E44">
        <f>E43</f>
        <v>0</v>
      </c>
      <c r="F44">
        <f>F43</f>
        <v>102</v>
      </c>
      <c r="G44">
        <f>G43</f>
        <v>0</v>
      </c>
      <c r="H44">
        <f>H43-5</f>
        <v>40</v>
      </c>
    </row>
    <row r="45" spans="4:8">
      <c r="D45">
        <f>D44+1</f>
        <v>38</v>
      </c>
      <c r="E45">
        <f>E44</f>
        <v>0</v>
      </c>
      <c r="F45">
        <f>F44</f>
        <v>102</v>
      </c>
      <c r="G45">
        <f>G44</f>
        <v>0</v>
      </c>
      <c r="H45">
        <f>H44-5</f>
        <v>35</v>
      </c>
    </row>
    <row r="46" spans="4:8">
      <c r="D46">
        <f>D45+1</f>
        <v>39</v>
      </c>
      <c r="E46">
        <f>E45</f>
        <v>0</v>
      </c>
      <c r="F46">
        <f>F45</f>
        <v>102</v>
      </c>
      <c r="G46">
        <f>G45</f>
        <v>0</v>
      </c>
      <c r="H46">
        <f>H45-5</f>
        <v>30</v>
      </c>
    </row>
    <row r="47" spans="4:8">
      <c r="D47">
        <f>D46+1</f>
        <v>40</v>
      </c>
      <c r="E47">
        <f>E46</f>
        <v>0</v>
      </c>
      <c r="F47">
        <f>F46</f>
        <v>102</v>
      </c>
      <c r="G47">
        <f>G46</f>
        <v>0</v>
      </c>
      <c r="H47">
        <f>H46-5</f>
        <v>25</v>
      </c>
    </row>
    <row r="48" spans="4:8">
      <c r="D48">
        <f>D47+1</f>
        <v>41</v>
      </c>
      <c r="E48">
        <f>E47</f>
        <v>0</v>
      </c>
      <c r="F48">
        <f>F47</f>
        <v>102</v>
      </c>
      <c r="G48">
        <f>G47</f>
        <v>0</v>
      </c>
      <c r="H48">
        <f>H47-5</f>
        <v>20</v>
      </c>
    </row>
    <row r="49" spans="4:8">
      <c r="D49">
        <f>D48+1</f>
        <v>42</v>
      </c>
      <c r="E49">
        <f>E48</f>
        <v>0</v>
      </c>
      <c r="F49">
        <f>F48</f>
        <v>102</v>
      </c>
      <c r="G49">
        <f>G48</f>
        <v>0</v>
      </c>
      <c r="H49">
        <f>H48-5</f>
        <v>15</v>
      </c>
    </row>
    <row r="50" spans="4:8">
      <c r="D50">
        <f>D49+1</f>
        <v>43</v>
      </c>
      <c r="E50">
        <f>E49</f>
        <v>0</v>
      </c>
      <c r="F50">
        <f>F49</f>
        <v>102</v>
      </c>
      <c r="G50">
        <f>G49</f>
        <v>0</v>
      </c>
      <c r="H50">
        <f>H49-5</f>
        <v>10</v>
      </c>
    </row>
    <row r="51" spans="4:8">
      <c r="D51">
        <f>D50+1</f>
        <v>44</v>
      </c>
      <c r="E51">
        <f>E50</f>
        <v>0</v>
      </c>
      <c r="F51">
        <f>F50</f>
        <v>102</v>
      </c>
      <c r="G51">
        <f>G50</f>
        <v>0</v>
      </c>
      <c r="H51">
        <f>H50-5</f>
        <v>5</v>
      </c>
    </row>
    <row r="52" spans="4:8">
      <c r="D52">
        <f>D51+1</f>
        <v>45</v>
      </c>
      <c r="E52">
        <f>E51</f>
        <v>0</v>
      </c>
      <c r="F52">
        <f>F51</f>
        <v>102</v>
      </c>
      <c r="G52">
        <f>G51</f>
        <v>0</v>
      </c>
      <c r="H52">
        <f>H51-5</f>
        <v>0</v>
      </c>
    </row>
    <row r="53" spans="4:8">
      <c r="D53">
        <f>D52+1</f>
        <v>46</v>
      </c>
      <c r="E53">
        <v>0</v>
      </c>
      <c r="F53">
        <f>F52</f>
        <v>102</v>
      </c>
      <c r="G53">
        <f>G52</f>
        <v>0</v>
      </c>
      <c r="H53">
        <f>H52</f>
        <v>0</v>
      </c>
    </row>
    <row r="54" spans="4:8">
      <c r="D54">
        <f>D53+1</f>
        <v>47</v>
      </c>
      <c r="E54">
        <v>0</v>
      </c>
      <c r="F54">
        <f>F53</f>
        <v>102</v>
      </c>
      <c r="G54">
        <f>G53</f>
        <v>0</v>
      </c>
      <c r="H54">
        <f>H53</f>
        <v>0</v>
      </c>
    </row>
    <row r="55" spans="4:8">
      <c r="D55">
        <f>D54+1</f>
        <v>48</v>
      </c>
      <c r="E55">
        <f>E54+0.1</f>
        <v>0.1</v>
      </c>
      <c r="F55">
        <f>F54</f>
        <v>102</v>
      </c>
      <c r="G55">
        <f>G54</f>
        <v>0</v>
      </c>
      <c r="H55">
        <f>H54</f>
        <v>0</v>
      </c>
    </row>
    <row r="56" spans="4:8">
      <c r="D56">
        <f>D55+1</f>
        <v>49</v>
      </c>
      <c r="E56">
        <f>E55+0.1</f>
        <v>0.2</v>
      </c>
      <c r="F56">
        <f>F55</f>
        <v>102</v>
      </c>
      <c r="G56">
        <f>G55</f>
        <v>0</v>
      </c>
      <c r="H56">
        <f>H55</f>
        <v>0</v>
      </c>
    </row>
    <row r="57" spans="4:8">
      <c r="D57">
        <f>D56+1</f>
        <v>50</v>
      </c>
      <c r="E57">
        <f>E56+0.1</f>
        <v>0.30000000000000004</v>
      </c>
      <c r="F57">
        <f>F56</f>
        <v>102</v>
      </c>
      <c r="G57">
        <f>G56</f>
        <v>0</v>
      </c>
      <c r="H57">
        <f>H56</f>
        <v>0</v>
      </c>
    </row>
    <row r="58" spans="4:8">
      <c r="D58">
        <f>D57+1</f>
        <v>51</v>
      </c>
      <c r="E58">
        <f>E57+0.1</f>
        <v>0.4</v>
      </c>
      <c r="F58">
        <f>F57</f>
        <v>102</v>
      </c>
      <c r="G58">
        <f>G57</f>
        <v>0</v>
      </c>
      <c r="H58">
        <f>H57</f>
        <v>0</v>
      </c>
    </row>
    <row r="59" spans="4:8">
      <c r="D59">
        <f>D58+1</f>
        <v>52</v>
      </c>
      <c r="E59">
        <f>E58+0.1</f>
        <v>0.5</v>
      </c>
      <c r="F59">
        <f>F58</f>
        <v>102</v>
      </c>
      <c r="G59">
        <f>G58</f>
        <v>0</v>
      </c>
      <c r="H59">
        <f>H58</f>
        <v>0</v>
      </c>
    </row>
    <row r="60" spans="4:8">
      <c r="D60">
        <f>D59+1</f>
        <v>53</v>
      </c>
      <c r="E60">
        <f>E59+0.1</f>
        <v>0.6</v>
      </c>
      <c r="F60">
        <f>F59</f>
        <v>102</v>
      </c>
      <c r="G60">
        <f>G59</f>
        <v>0</v>
      </c>
      <c r="H60">
        <f>H59</f>
        <v>0</v>
      </c>
    </row>
    <row r="61" spans="4:8">
      <c r="D61">
        <f>D60+1</f>
        <v>54</v>
      </c>
      <c r="E61">
        <f>E60+0.1</f>
        <v>0.7</v>
      </c>
      <c r="F61">
        <f>F60</f>
        <v>102</v>
      </c>
      <c r="G61">
        <f>G60</f>
        <v>0</v>
      </c>
      <c r="H61">
        <f>H60</f>
        <v>0</v>
      </c>
    </row>
    <row r="62" spans="4:8">
      <c r="D62">
        <f>D61+1</f>
        <v>55</v>
      </c>
      <c r="E62">
        <f>E61+0.1</f>
        <v>0.79999999999999993</v>
      </c>
      <c r="F62">
        <f>F61</f>
        <v>102</v>
      </c>
      <c r="G62">
        <f>G61</f>
        <v>0</v>
      </c>
      <c r="H62">
        <f>H61</f>
        <v>0</v>
      </c>
    </row>
    <row r="63" spans="4:8">
      <c r="D63">
        <f>D62+1</f>
        <v>56</v>
      </c>
      <c r="E63">
        <f>E62+0.1</f>
        <v>0.89999999999999991</v>
      </c>
      <c r="F63">
        <f>F62</f>
        <v>102</v>
      </c>
      <c r="G63">
        <f>G62</f>
        <v>0</v>
      </c>
      <c r="H63">
        <f>H62</f>
        <v>0</v>
      </c>
    </row>
    <row r="64" spans="4:8">
      <c r="D64">
        <f>D63+1</f>
        <v>57</v>
      </c>
      <c r="E64">
        <f>E63+0.1</f>
        <v>0.99999999999999989</v>
      </c>
      <c r="F64">
        <f>F63</f>
        <v>102</v>
      </c>
      <c r="G64">
        <f>G63</f>
        <v>0</v>
      </c>
      <c r="H64">
        <f>H63</f>
        <v>0</v>
      </c>
    </row>
    <row r="65" spans="4:8">
      <c r="D65">
        <f>D64+1</f>
        <v>58</v>
      </c>
      <c r="E65">
        <v>1</v>
      </c>
      <c r="F65">
        <f>F64</f>
        <v>102</v>
      </c>
      <c r="G65">
        <f>G64</f>
        <v>0</v>
      </c>
      <c r="H65">
        <f>H64</f>
        <v>0</v>
      </c>
    </row>
    <row r="66" spans="4:8">
      <c r="D66">
        <f>D65+1</f>
        <v>59</v>
      </c>
      <c r="E66">
        <v>1</v>
      </c>
      <c r="F66">
        <f>F65</f>
        <v>102</v>
      </c>
      <c r="G66">
        <f>G65</f>
        <v>0</v>
      </c>
      <c r="H66">
        <f>H65</f>
        <v>0</v>
      </c>
    </row>
    <row r="67" spans="4:8">
      <c r="D67">
        <f>D66+1</f>
        <v>60</v>
      </c>
      <c r="E67">
        <f>E66-0.1</f>
        <v>0.9</v>
      </c>
      <c r="F67">
        <f>F66</f>
        <v>102</v>
      </c>
      <c r="G67">
        <f>G66</f>
        <v>0</v>
      </c>
      <c r="H67">
        <f>H66</f>
        <v>0</v>
      </c>
    </row>
    <row r="68" spans="4:8">
      <c r="D68">
        <f>D67+1</f>
        <v>61</v>
      </c>
      <c r="E68">
        <f>E67-0.1</f>
        <v>0.8</v>
      </c>
      <c r="F68">
        <f>F67</f>
        <v>102</v>
      </c>
      <c r="G68">
        <f>G67</f>
        <v>0</v>
      </c>
      <c r="H68">
        <f>H67</f>
        <v>0</v>
      </c>
    </row>
    <row r="69" spans="4:8">
      <c r="D69">
        <f>D68+1</f>
        <v>62</v>
      </c>
      <c r="E69">
        <f>E68-0.1</f>
        <v>0.70000000000000007</v>
      </c>
      <c r="F69">
        <f>F68</f>
        <v>102</v>
      </c>
      <c r="G69">
        <f>G68</f>
        <v>0</v>
      </c>
      <c r="H69">
        <f>H68</f>
        <v>0</v>
      </c>
    </row>
    <row r="70" spans="4:8">
      <c r="D70">
        <f>D69+1</f>
        <v>63</v>
      </c>
      <c r="E70">
        <f>E69-0.1</f>
        <v>0.60000000000000009</v>
      </c>
      <c r="F70">
        <f>F69</f>
        <v>102</v>
      </c>
      <c r="G70">
        <f>G69</f>
        <v>0</v>
      </c>
      <c r="H70">
        <f>H69</f>
        <v>0</v>
      </c>
    </row>
    <row r="71" spans="4:8">
      <c r="D71">
        <f>D70+1</f>
        <v>64</v>
      </c>
      <c r="E71">
        <f>E70-0.1</f>
        <v>0.50000000000000011</v>
      </c>
      <c r="F71">
        <f>F70</f>
        <v>102</v>
      </c>
      <c r="G71">
        <f>G70</f>
        <v>0</v>
      </c>
      <c r="H71">
        <f>H70</f>
        <v>0</v>
      </c>
    </row>
    <row r="72" spans="4:8">
      <c r="D72">
        <f>D71+1</f>
        <v>65</v>
      </c>
      <c r="E72">
        <f>E71-0.1</f>
        <v>0.40000000000000013</v>
      </c>
      <c r="F72">
        <f>F71</f>
        <v>102</v>
      </c>
      <c r="G72">
        <f>G71</f>
        <v>0</v>
      </c>
      <c r="H72">
        <f>H71</f>
        <v>0</v>
      </c>
    </row>
    <row r="73" spans="4:8">
      <c r="D73">
        <f>D72+1</f>
        <v>66</v>
      </c>
      <c r="E73">
        <f>E72-0.1</f>
        <v>0.30000000000000016</v>
      </c>
      <c r="F73">
        <f>F72</f>
        <v>102</v>
      </c>
      <c r="G73">
        <f>G72</f>
        <v>0</v>
      </c>
      <c r="H73">
        <f>H72</f>
        <v>0</v>
      </c>
    </row>
    <row r="74" spans="4:8">
      <c r="D74">
        <f>D73+1</f>
        <v>67</v>
      </c>
      <c r="E74">
        <f>E73-0.1</f>
        <v>0.20000000000000015</v>
      </c>
      <c r="F74">
        <f>F73</f>
        <v>102</v>
      </c>
      <c r="G74">
        <f>G73</f>
        <v>0</v>
      </c>
      <c r="H74">
        <f>H73</f>
        <v>0</v>
      </c>
    </row>
    <row r="75" spans="4:8">
      <c r="D75">
        <f>D74+1</f>
        <v>68</v>
      </c>
      <c r="E75">
        <f>E74-0.1</f>
        <v>0.10000000000000014</v>
      </c>
      <c r="F75">
        <f>F74</f>
        <v>102</v>
      </c>
      <c r="G75">
        <f>G74</f>
        <v>0</v>
      </c>
      <c r="H75">
        <f>H74</f>
        <v>0</v>
      </c>
    </row>
    <row r="76" spans="4:8">
      <c r="D76">
        <f>D75+1</f>
        <v>69</v>
      </c>
      <c r="E76">
        <f>E75-0.1</f>
        <v>1.3877787807814457E-16</v>
      </c>
      <c r="F76">
        <f>F75</f>
        <v>102</v>
      </c>
      <c r="G76">
        <f>G75</f>
        <v>0</v>
      </c>
      <c r="H76">
        <f>H75</f>
        <v>0</v>
      </c>
    </row>
    <row r="77" spans="4:8">
      <c r="D77">
        <f>D76+1</f>
        <v>70</v>
      </c>
      <c r="E77">
        <v>0</v>
      </c>
      <c r="F77">
        <f>F76</f>
        <v>102</v>
      </c>
      <c r="G77">
        <f>G76</f>
        <v>0</v>
      </c>
      <c r="H77">
        <f>H76</f>
        <v>0</v>
      </c>
    </row>
    <row r="78" spans="4:8">
      <c r="D78">
        <f>D77+1</f>
        <v>71</v>
      </c>
      <c r="E78">
        <v>0</v>
      </c>
      <c r="F78">
        <f>F77</f>
        <v>102</v>
      </c>
      <c r="G78">
        <f>G77</f>
        <v>0</v>
      </c>
      <c r="H78">
        <f>H77</f>
        <v>0</v>
      </c>
    </row>
    <row r="79" spans="4:8">
      <c r="D79">
        <f>D78+1</f>
        <v>72</v>
      </c>
      <c r="E79">
        <f>E78</f>
        <v>0</v>
      </c>
      <c r="F79">
        <f>F78</f>
        <v>102</v>
      </c>
      <c r="G79">
        <f>G78+5</f>
        <v>5</v>
      </c>
      <c r="H79">
        <f>H78</f>
        <v>0</v>
      </c>
    </row>
    <row r="80" spans="4:8">
      <c r="D80">
        <f>D79+1</f>
        <v>73</v>
      </c>
      <c r="E80">
        <f>E79</f>
        <v>0</v>
      </c>
      <c r="F80">
        <f>F79</f>
        <v>102</v>
      </c>
      <c r="G80">
        <f>G79+5</f>
        <v>10</v>
      </c>
      <c r="H80">
        <f>H79</f>
        <v>0</v>
      </c>
    </row>
    <row r="81" spans="4:8">
      <c r="D81">
        <f>D80+1</f>
        <v>74</v>
      </c>
      <c r="E81">
        <f>E80</f>
        <v>0</v>
      </c>
      <c r="F81">
        <f>F80</f>
        <v>102</v>
      </c>
      <c r="G81">
        <f>G80+5</f>
        <v>15</v>
      </c>
      <c r="H81">
        <f>H80</f>
        <v>0</v>
      </c>
    </row>
    <row r="82" spans="4:8">
      <c r="D82">
        <f>D81+1</f>
        <v>75</v>
      </c>
      <c r="E82">
        <f>E81</f>
        <v>0</v>
      </c>
      <c r="F82">
        <f>F81</f>
        <v>102</v>
      </c>
      <c r="G82">
        <f>G81+5</f>
        <v>20</v>
      </c>
      <c r="H82">
        <f>H81</f>
        <v>0</v>
      </c>
    </row>
    <row r="83" spans="4:8">
      <c r="D83">
        <f>D82+1</f>
        <v>76</v>
      </c>
      <c r="E83">
        <f>E82</f>
        <v>0</v>
      </c>
      <c r="F83">
        <f>F82</f>
        <v>102</v>
      </c>
      <c r="G83">
        <f>G82+5</f>
        <v>25</v>
      </c>
      <c r="H83">
        <f>H82</f>
        <v>0</v>
      </c>
    </row>
    <row r="84" spans="4:8">
      <c r="D84">
        <f>D83+1</f>
        <v>77</v>
      </c>
      <c r="E84">
        <f>E83</f>
        <v>0</v>
      </c>
      <c r="F84">
        <f>F83</f>
        <v>102</v>
      </c>
      <c r="G84">
        <f>G83+5</f>
        <v>30</v>
      </c>
      <c r="H84">
        <f>H83</f>
        <v>0</v>
      </c>
    </row>
    <row r="85" spans="4:8">
      <c r="D85">
        <f>D84+1</f>
        <v>78</v>
      </c>
      <c r="E85">
        <f>E84</f>
        <v>0</v>
      </c>
      <c r="F85">
        <f>F84</f>
        <v>102</v>
      </c>
      <c r="G85">
        <f>G84+5</f>
        <v>35</v>
      </c>
      <c r="H85">
        <f>H84</f>
        <v>0</v>
      </c>
    </row>
    <row r="86" spans="4:8">
      <c r="D86">
        <f>D85+1</f>
        <v>79</v>
      </c>
      <c r="E86">
        <f>E85</f>
        <v>0</v>
      </c>
      <c r="F86">
        <f>F85</f>
        <v>102</v>
      </c>
      <c r="G86">
        <f>G85+5</f>
        <v>40</v>
      </c>
      <c r="H86">
        <f>H85</f>
        <v>0</v>
      </c>
    </row>
    <row r="87" spans="4:8">
      <c r="D87">
        <f>D86+1</f>
        <v>80</v>
      </c>
      <c r="E87">
        <f>E86</f>
        <v>0</v>
      </c>
      <c r="F87">
        <f>F86</f>
        <v>102</v>
      </c>
      <c r="G87">
        <f>G86+5</f>
        <v>45</v>
      </c>
      <c r="H87">
        <f>H86</f>
        <v>0</v>
      </c>
    </row>
    <row r="88" spans="4:8">
      <c r="D88">
        <f>D87+1</f>
        <v>81</v>
      </c>
      <c r="E88">
        <f>E87</f>
        <v>0</v>
      </c>
      <c r="F88">
        <f>F87</f>
        <v>102</v>
      </c>
      <c r="G88">
        <f>G87+5</f>
        <v>50</v>
      </c>
      <c r="H88">
        <f>H87</f>
        <v>0</v>
      </c>
    </row>
    <row r="89" spans="4:8">
      <c r="D89">
        <f>D88+1</f>
        <v>82</v>
      </c>
      <c r="E89">
        <f>E88</f>
        <v>0</v>
      </c>
      <c r="F89">
        <f>F88</f>
        <v>102</v>
      </c>
      <c r="G89">
        <f>G88+5</f>
        <v>55</v>
      </c>
      <c r="H89">
        <f>H88</f>
        <v>0</v>
      </c>
    </row>
    <row r="90" spans="4:8">
      <c r="D90">
        <f>D89+1</f>
        <v>83</v>
      </c>
      <c r="E90">
        <f>E89</f>
        <v>0</v>
      </c>
      <c r="F90">
        <f>F89</f>
        <v>102</v>
      </c>
      <c r="G90">
        <f>G89+5</f>
        <v>60</v>
      </c>
      <c r="H90">
        <f>H89</f>
        <v>0</v>
      </c>
    </row>
    <row r="91" spans="4:8">
      <c r="D91">
        <f>D90+1</f>
        <v>84</v>
      </c>
      <c r="E91">
        <f>E90</f>
        <v>0</v>
      </c>
      <c r="F91">
        <f>F90</f>
        <v>102</v>
      </c>
      <c r="G91">
        <f>G90+5</f>
        <v>65</v>
      </c>
      <c r="H91">
        <f>H90</f>
        <v>0</v>
      </c>
    </row>
    <row r="92" spans="4:8">
      <c r="D92">
        <f>D91+1</f>
        <v>85</v>
      </c>
      <c r="E92">
        <f>E91</f>
        <v>0</v>
      </c>
      <c r="F92">
        <f>F91</f>
        <v>102</v>
      </c>
      <c r="G92">
        <f>G91+5</f>
        <v>70</v>
      </c>
      <c r="H92">
        <f>H91</f>
        <v>0</v>
      </c>
    </row>
    <row r="93" spans="4:8">
      <c r="D93">
        <f>D92+1</f>
        <v>86</v>
      </c>
      <c r="E93">
        <f>E92</f>
        <v>0</v>
      </c>
      <c r="F93">
        <f>F92</f>
        <v>102</v>
      </c>
      <c r="G93">
        <f>G92+5</f>
        <v>75</v>
      </c>
      <c r="H93">
        <f>H92</f>
        <v>0</v>
      </c>
    </row>
    <row r="94" spans="4:8">
      <c r="D94">
        <f>D93+1</f>
        <v>87</v>
      </c>
      <c r="E94">
        <f>E93</f>
        <v>0</v>
      </c>
      <c r="F94">
        <f>F93</f>
        <v>102</v>
      </c>
      <c r="G94">
        <f>G93+5</f>
        <v>80</v>
      </c>
      <c r="H94">
        <f>H93</f>
        <v>0</v>
      </c>
    </row>
    <row r="95" spans="4:8">
      <c r="D95">
        <f>D94+1</f>
        <v>88</v>
      </c>
      <c r="E95">
        <f>E94</f>
        <v>0</v>
      </c>
      <c r="F95">
        <f>F94</f>
        <v>102</v>
      </c>
      <c r="G95">
        <f>G94+5</f>
        <v>85</v>
      </c>
      <c r="H95">
        <f>H94</f>
        <v>0</v>
      </c>
    </row>
    <row r="96" spans="4:8">
      <c r="D96">
        <f>D95+1</f>
        <v>89</v>
      </c>
      <c r="E96">
        <f>E95</f>
        <v>0</v>
      </c>
      <c r="F96">
        <f>F95</f>
        <v>102</v>
      </c>
      <c r="G96">
        <f>G95+5</f>
        <v>90</v>
      </c>
      <c r="H96">
        <f>H95</f>
        <v>0</v>
      </c>
    </row>
    <row r="97" spans="4:8">
      <c r="D97">
        <f>D96+1</f>
        <v>90</v>
      </c>
      <c r="E97">
        <v>0</v>
      </c>
      <c r="F97">
        <f>F96</f>
        <v>102</v>
      </c>
      <c r="G97">
        <f>G96</f>
        <v>90</v>
      </c>
      <c r="H97">
        <f>H96</f>
        <v>0</v>
      </c>
    </row>
    <row r="98" spans="4:8">
      <c r="D98">
        <f>D97+1</f>
        <v>91</v>
      </c>
      <c r="E98">
        <v>0</v>
      </c>
      <c r="F98">
        <f>F97</f>
        <v>102</v>
      </c>
      <c r="G98">
        <f>G97</f>
        <v>90</v>
      </c>
      <c r="H98">
        <f>H97</f>
        <v>0</v>
      </c>
    </row>
    <row r="99" spans="4:8">
      <c r="D99">
        <f>D98+1</f>
        <v>92</v>
      </c>
      <c r="E99">
        <f>E98+0.1</f>
        <v>0.1</v>
      </c>
      <c r="F99">
        <f>F98</f>
        <v>102</v>
      </c>
      <c r="G99">
        <f>G98</f>
        <v>90</v>
      </c>
      <c r="H99">
        <f>H98</f>
        <v>0</v>
      </c>
    </row>
    <row r="100" spans="4:8">
      <c r="D100">
        <f>D99+1</f>
        <v>93</v>
      </c>
      <c r="E100">
        <f>E99+0.1</f>
        <v>0.2</v>
      </c>
      <c r="F100">
        <f>F99</f>
        <v>102</v>
      </c>
      <c r="G100">
        <f>G99</f>
        <v>90</v>
      </c>
      <c r="H100">
        <f>H99</f>
        <v>0</v>
      </c>
    </row>
    <row r="101" spans="4:8">
      <c r="D101">
        <f>D100+1</f>
        <v>94</v>
      </c>
      <c r="E101">
        <f>E100+0.1</f>
        <v>0.30000000000000004</v>
      </c>
      <c r="F101">
        <f>F100</f>
        <v>102</v>
      </c>
      <c r="G101">
        <f>G100</f>
        <v>90</v>
      </c>
      <c r="H101">
        <f>H100</f>
        <v>0</v>
      </c>
    </row>
    <row r="102" spans="4:8">
      <c r="D102">
        <f>D101+1</f>
        <v>95</v>
      </c>
      <c r="E102">
        <f>E101+0.1</f>
        <v>0.4</v>
      </c>
      <c r="F102">
        <f>F101</f>
        <v>102</v>
      </c>
      <c r="G102">
        <f>G101</f>
        <v>90</v>
      </c>
      <c r="H102">
        <f>H101</f>
        <v>0</v>
      </c>
    </row>
    <row r="103" spans="4:8">
      <c r="D103">
        <f>D102+1</f>
        <v>96</v>
      </c>
      <c r="E103">
        <f>E102+0.1</f>
        <v>0.5</v>
      </c>
      <c r="F103">
        <f>F102</f>
        <v>102</v>
      </c>
      <c r="G103">
        <f>G102</f>
        <v>90</v>
      </c>
      <c r="H103">
        <f>H102</f>
        <v>0</v>
      </c>
    </row>
    <row r="104" spans="4:8">
      <c r="D104">
        <f>D103+1</f>
        <v>97</v>
      </c>
      <c r="E104">
        <f>E103+0.1</f>
        <v>0.6</v>
      </c>
      <c r="F104">
        <f>F103</f>
        <v>102</v>
      </c>
      <c r="G104">
        <f>G103</f>
        <v>90</v>
      </c>
      <c r="H104">
        <f>H103</f>
        <v>0</v>
      </c>
    </row>
    <row r="105" spans="4:8">
      <c r="D105">
        <f>D104+1</f>
        <v>98</v>
      </c>
      <c r="E105">
        <f>E104+0.1</f>
        <v>0.7</v>
      </c>
      <c r="F105">
        <f>F104</f>
        <v>102</v>
      </c>
      <c r="G105">
        <f>G104</f>
        <v>90</v>
      </c>
      <c r="H105">
        <f>H104</f>
        <v>0</v>
      </c>
    </row>
    <row r="106" spans="4:8">
      <c r="D106">
        <f>D105+1</f>
        <v>99</v>
      </c>
      <c r="E106">
        <f>E105+0.1</f>
        <v>0.79999999999999993</v>
      </c>
      <c r="F106">
        <f>F105</f>
        <v>102</v>
      </c>
      <c r="G106">
        <f>G105</f>
        <v>90</v>
      </c>
      <c r="H106">
        <f>H105</f>
        <v>0</v>
      </c>
    </row>
    <row r="107" spans="4:8">
      <c r="D107">
        <f>D106+1</f>
        <v>100</v>
      </c>
      <c r="E107">
        <f>E106+0.1</f>
        <v>0.89999999999999991</v>
      </c>
      <c r="F107">
        <f>F106</f>
        <v>102</v>
      </c>
      <c r="G107">
        <f>G106</f>
        <v>90</v>
      </c>
      <c r="H107">
        <f>H106</f>
        <v>0</v>
      </c>
    </row>
    <row r="108" spans="4:8">
      <c r="D108">
        <f>D107+1</f>
        <v>101</v>
      </c>
      <c r="E108">
        <f>E107+0.1</f>
        <v>0.99999999999999989</v>
      </c>
      <c r="F108">
        <f>F107</f>
        <v>102</v>
      </c>
      <c r="G108">
        <f>G107</f>
        <v>90</v>
      </c>
      <c r="H108">
        <f>H107</f>
        <v>0</v>
      </c>
    </row>
    <row r="109" spans="4:8">
      <c r="D109">
        <f>D108+1</f>
        <v>102</v>
      </c>
      <c r="E109">
        <v>1</v>
      </c>
      <c r="F109">
        <f>F108</f>
        <v>102</v>
      </c>
      <c r="G109">
        <f>G108</f>
        <v>90</v>
      </c>
      <c r="H109">
        <f>H108</f>
        <v>0</v>
      </c>
    </row>
    <row r="110" spans="4:8">
      <c r="D110">
        <f>D109+1</f>
        <v>103</v>
      </c>
      <c r="E110">
        <v>1</v>
      </c>
      <c r="F110">
        <f>F109</f>
        <v>102</v>
      </c>
      <c r="G110">
        <f>G109</f>
        <v>90</v>
      </c>
      <c r="H110">
        <f>H109</f>
        <v>0</v>
      </c>
    </row>
    <row r="111" spans="4:8">
      <c r="D111">
        <f>D110+1</f>
        <v>104</v>
      </c>
      <c r="E111">
        <f>E110-0.1</f>
        <v>0.9</v>
      </c>
      <c r="F111">
        <f>F110</f>
        <v>102</v>
      </c>
      <c r="G111">
        <f>G110</f>
        <v>90</v>
      </c>
      <c r="H111">
        <f>H110</f>
        <v>0</v>
      </c>
    </row>
    <row r="112" spans="4:8">
      <c r="D112">
        <f>D111+1</f>
        <v>105</v>
      </c>
      <c r="E112">
        <f>E111-0.1</f>
        <v>0.8</v>
      </c>
      <c r="F112">
        <f>F111</f>
        <v>102</v>
      </c>
      <c r="G112">
        <f>G111</f>
        <v>90</v>
      </c>
      <c r="H112">
        <f>H111</f>
        <v>0</v>
      </c>
    </row>
    <row r="113" spans="4:8">
      <c r="D113">
        <f>D112+1</f>
        <v>106</v>
      </c>
      <c r="E113">
        <f>E112-0.1</f>
        <v>0.70000000000000007</v>
      </c>
      <c r="F113">
        <f>F112</f>
        <v>102</v>
      </c>
      <c r="G113">
        <f>G112</f>
        <v>90</v>
      </c>
      <c r="H113">
        <f>H112</f>
        <v>0</v>
      </c>
    </row>
    <row r="114" spans="4:8">
      <c r="D114">
        <f>D113+1</f>
        <v>107</v>
      </c>
      <c r="E114">
        <f>E113-0.1</f>
        <v>0.60000000000000009</v>
      </c>
      <c r="F114">
        <f>F113</f>
        <v>102</v>
      </c>
      <c r="G114">
        <f>G113</f>
        <v>90</v>
      </c>
      <c r="H114">
        <f>H113</f>
        <v>0</v>
      </c>
    </row>
    <row r="115" spans="4:8">
      <c r="D115">
        <f>D114+1</f>
        <v>108</v>
      </c>
      <c r="E115">
        <f>E114-0.1</f>
        <v>0.50000000000000011</v>
      </c>
      <c r="F115">
        <f>F114</f>
        <v>102</v>
      </c>
      <c r="G115">
        <f>G114</f>
        <v>90</v>
      </c>
      <c r="H115">
        <f>H114</f>
        <v>0</v>
      </c>
    </row>
    <row r="116" spans="4:8">
      <c r="D116">
        <f>D115+1</f>
        <v>109</v>
      </c>
      <c r="E116">
        <f>E115-0.1</f>
        <v>0.40000000000000013</v>
      </c>
      <c r="F116">
        <f>F115</f>
        <v>102</v>
      </c>
      <c r="G116">
        <f>G115</f>
        <v>90</v>
      </c>
      <c r="H116">
        <f>H115</f>
        <v>0</v>
      </c>
    </row>
    <row r="117" spans="4:8">
      <c r="D117">
        <f>D116+1</f>
        <v>110</v>
      </c>
      <c r="E117">
        <f>E116-0.1</f>
        <v>0.30000000000000016</v>
      </c>
      <c r="F117">
        <f>F116</f>
        <v>102</v>
      </c>
      <c r="G117">
        <f>G116</f>
        <v>90</v>
      </c>
      <c r="H117">
        <f>H116</f>
        <v>0</v>
      </c>
    </row>
    <row r="118" spans="4:8">
      <c r="D118">
        <f>D117+1</f>
        <v>111</v>
      </c>
      <c r="E118">
        <f>E117-0.1</f>
        <v>0.20000000000000015</v>
      </c>
      <c r="F118">
        <f>F117</f>
        <v>102</v>
      </c>
      <c r="G118">
        <f>G117</f>
        <v>90</v>
      </c>
      <c r="H118">
        <f>H117</f>
        <v>0</v>
      </c>
    </row>
    <row r="119" spans="4:8">
      <c r="D119">
        <f>D118+1</f>
        <v>112</v>
      </c>
      <c r="E119">
        <f>E118-0.1</f>
        <v>0.10000000000000014</v>
      </c>
      <c r="F119">
        <f>F118</f>
        <v>102</v>
      </c>
      <c r="G119">
        <f>G118</f>
        <v>90</v>
      </c>
      <c r="H119">
        <f>H118</f>
        <v>0</v>
      </c>
    </row>
    <row r="120" spans="4:8">
      <c r="D120">
        <f>D119+1</f>
        <v>113</v>
      </c>
      <c r="E120">
        <f>E119-0.1</f>
        <v>1.3877787807814457E-16</v>
      </c>
      <c r="F120">
        <f>F119</f>
        <v>102</v>
      </c>
      <c r="G120">
        <f>G119</f>
        <v>90</v>
      </c>
      <c r="H120">
        <f>H119</f>
        <v>0</v>
      </c>
    </row>
    <row r="121" spans="4:8">
      <c r="D121">
        <f>D120+1</f>
        <v>114</v>
      </c>
      <c r="E121">
        <v>0</v>
      </c>
      <c r="F121">
        <f>F120</f>
        <v>102</v>
      </c>
      <c r="G121">
        <f>G120</f>
        <v>90</v>
      </c>
      <c r="H121">
        <f>H120</f>
        <v>0</v>
      </c>
    </row>
    <row r="122" spans="4:8">
      <c r="D122">
        <f>D121+1</f>
        <v>115</v>
      </c>
      <c r="E122">
        <f>E121</f>
        <v>0</v>
      </c>
      <c r="F122">
        <f>F121</f>
        <v>102</v>
      </c>
      <c r="G122">
        <f>G121</f>
        <v>90</v>
      </c>
      <c r="H122">
        <f>H121</f>
        <v>0</v>
      </c>
    </row>
    <row r="123" spans="4:8">
      <c r="D123">
        <f>D122+1</f>
        <v>116</v>
      </c>
      <c r="E123">
        <f>E122</f>
        <v>0</v>
      </c>
      <c r="F123">
        <f>F122-5</f>
        <v>97</v>
      </c>
      <c r="G123">
        <f>G122</f>
        <v>90</v>
      </c>
      <c r="H123">
        <f>H122</f>
        <v>0</v>
      </c>
    </row>
    <row r="124" spans="4:8">
      <c r="D124">
        <f>D123+1</f>
        <v>117</v>
      </c>
      <c r="E124">
        <f>E123</f>
        <v>0</v>
      </c>
      <c r="F124">
        <f>F123-5</f>
        <v>92</v>
      </c>
      <c r="G124">
        <f>G123</f>
        <v>90</v>
      </c>
      <c r="H124">
        <f>H123</f>
        <v>0</v>
      </c>
    </row>
    <row r="125" spans="4:8">
      <c r="D125">
        <f>D124+1</f>
        <v>118</v>
      </c>
      <c r="E125">
        <f>E124</f>
        <v>0</v>
      </c>
      <c r="F125">
        <f>F124-5</f>
        <v>87</v>
      </c>
      <c r="G125">
        <f>G124</f>
        <v>90</v>
      </c>
      <c r="H125">
        <f>H124</f>
        <v>0</v>
      </c>
    </row>
    <row r="126" spans="4:8">
      <c r="D126">
        <f>D125+1</f>
        <v>119</v>
      </c>
      <c r="E126">
        <f>E125</f>
        <v>0</v>
      </c>
      <c r="F126">
        <f>F125-5</f>
        <v>82</v>
      </c>
      <c r="G126">
        <f>G125</f>
        <v>90</v>
      </c>
      <c r="H126">
        <f>H125</f>
        <v>0</v>
      </c>
    </row>
    <row r="127" spans="4:8">
      <c r="D127">
        <f>D126+1</f>
        <v>120</v>
      </c>
      <c r="E127">
        <f>E126</f>
        <v>0</v>
      </c>
      <c r="F127">
        <f>F126-5</f>
        <v>77</v>
      </c>
      <c r="G127">
        <f>G126</f>
        <v>90</v>
      </c>
      <c r="H127">
        <f>H126</f>
        <v>0</v>
      </c>
    </row>
    <row r="128" spans="4:8">
      <c r="D128">
        <f>D127+1</f>
        <v>121</v>
      </c>
      <c r="E128">
        <f>E127</f>
        <v>0</v>
      </c>
      <c r="F128">
        <f>F127-5</f>
        <v>72</v>
      </c>
      <c r="G128">
        <f>G127</f>
        <v>90</v>
      </c>
      <c r="H128">
        <f>H127</f>
        <v>0</v>
      </c>
    </row>
    <row r="129" spans="4:8">
      <c r="D129">
        <f>D128+1</f>
        <v>122</v>
      </c>
      <c r="E129">
        <f>E128</f>
        <v>0</v>
      </c>
      <c r="F129">
        <f>F128-5</f>
        <v>67</v>
      </c>
      <c r="G129">
        <f>G128</f>
        <v>90</v>
      </c>
      <c r="H129">
        <f>H128</f>
        <v>0</v>
      </c>
    </row>
    <row r="130" spans="4:8">
      <c r="D130">
        <f>D129+1</f>
        <v>123</v>
      </c>
      <c r="E130">
        <f>E129</f>
        <v>0</v>
      </c>
      <c r="F130">
        <f>F129-5</f>
        <v>62</v>
      </c>
      <c r="G130">
        <f>G129</f>
        <v>90</v>
      </c>
      <c r="H130">
        <f>H129</f>
        <v>0</v>
      </c>
    </row>
    <row r="131" spans="4:8">
      <c r="D131">
        <f>D130+1</f>
        <v>124</v>
      </c>
      <c r="E131">
        <f>E130</f>
        <v>0</v>
      </c>
      <c r="F131">
        <f>F130-5</f>
        <v>57</v>
      </c>
      <c r="G131">
        <f>G130</f>
        <v>90</v>
      </c>
      <c r="H131">
        <f>H130</f>
        <v>0</v>
      </c>
    </row>
    <row r="132" spans="4:8">
      <c r="D132">
        <f>D131+1</f>
        <v>125</v>
      </c>
      <c r="E132">
        <f>E131</f>
        <v>0</v>
      </c>
      <c r="F132">
        <f>F131-5</f>
        <v>52</v>
      </c>
      <c r="G132">
        <f>G131</f>
        <v>90</v>
      </c>
      <c r="H132">
        <f>H131</f>
        <v>0</v>
      </c>
    </row>
    <row r="133" spans="4:8">
      <c r="D133">
        <f>D132+1</f>
        <v>126</v>
      </c>
      <c r="E133">
        <f>E132</f>
        <v>0</v>
      </c>
      <c r="F133">
        <f>F132-5</f>
        <v>47</v>
      </c>
      <c r="G133">
        <f>G132</f>
        <v>90</v>
      </c>
      <c r="H133">
        <f>H132</f>
        <v>0</v>
      </c>
    </row>
    <row r="134" spans="4:8">
      <c r="D134">
        <f>D133+1</f>
        <v>127</v>
      </c>
      <c r="E134">
        <f>E133</f>
        <v>0</v>
      </c>
      <c r="F134">
        <f>F133-5</f>
        <v>42</v>
      </c>
      <c r="G134">
        <f>G133</f>
        <v>90</v>
      </c>
      <c r="H134">
        <f>H133</f>
        <v>0</v>
      </c>
    </row>
    <row r="135" spans="4:8">
      <c r="D135">
        <f>D134+1</f>
        <v>128</v>
      </c>
      <c r="E135">
        <f>E134</f>
        <v>0</v>
      </c>
      <c r="F135">
        <f>F134-5</f>
        <v>37</v>
      </c>
      <c r="G135">
        <f>G134</f>
        <v>90</v>
      </c>
      <c r="H135">
        <f>H134</f>
        <v>0</v>
      </c>
    </row>
    <row r="136" spans="4:8">
      <c r="D136">
        <f>D135+1</f>
        <v>129</v>
      </c>
      <c r="E136">
        <f>E135</f>
        <v>0</v>
      </c>
      <c r="F136">
        <f>F135-5</f>
        <v>32</v>
      </c>
      <c r="G136">
        <f>G135</f>
        <v>90</v>
      </c>
      <c r="H136">
        <f>H135</f>
        <v>0</v>
      </c>
    </row>
    <row r="137" spans="4:8">
      <c r="D137">
        <f>D136+1</f>
        <v>130</v>
      </c>
      <c r="E137">
        <f>E136</f>
        <v>0</v>
      </c>
      <c r="F137">
        <f>F136-5</f>
        <v>27</v>
      </c>
      <c r="G137">
        <f>G136</f>
        <v>90</v>
      </c>
      <c r="H137">
        <f>H136</f>
        <v>0</v>
      </c>
    </row>
    <row r="138" spans="4:8">
      <c r="D138">
        <f>D137+1</f>
        <v>131</v>
      </c>
      <c r="E138">
        <f>E137</f>
        <v>0</v>
      </c>
      <c r="F138">
        <f>F137-5</f>
        <v>22</v>
      </c>
      <c r="G138">
        <f>G137</f>
        <v>90</v>
      </c>
      <c r="H138">
        <f>H137</f>
        <v>0</v>
      </c>
    </row>
    <row r="139" spans="4:8">
      <c r="D139">
        <f>D138+1</f>
        <v>132</v>
      </c>
      <c r="E139">
        <f>E138</f>
        <v>0</v>
      </c>
      <c r="F139">
        <f>F138-5</f>
        <v>17</v>
      </c>
      <c r="G139">
        <f>G138</f>
        <v>90</v>
      </c>
      <c r="H139">
        <f>H138</f>
        <v>0</v>
      </c>
    </row>
    <row r="140" spans="4:8">
      <c r="D140">
        <f>D139+1</f>
        <v>133</v>
      </c>
      <c r="E140">
        <f>E139</f>
        <v>0</v>
      </c>
      <c r="F140">
        <f>F139-5</f>
        <v>12</v>
      </c>
      <c r="G140">
        <f>G139</f>
        <v>90</v>
      </c>
      <c r="H140">
        <f>H139</f>
        <v>0</v>
      </c>
    </row>
    <row r="141" spans="4:8">
      <c r="D141">
        <f>D140+1</f>
        <v>134</v>
      </c>
      <c r="E141">
        <f>E140</f>
        <v>0</v>
      </c>
      <c r="F141">
        <f>F140-5</f>
        <v>7</v>
      </c>
      <c r="G141">
        <f>G140</f>
        <v>90</v>
      </c>
      <c r="H141">
        <f>H140</f>
        <v>0</v>
      </c>
    </row>
    <row r="142" spans="4:8">
      <c r="D142">
        <f>D141+1</f>
        <v>135</v>
      </c>
      <c r="E142">
        <f>E141</f>
        <v>0</v>
      </c>
      <c r="F142">
        <f>F141-5</f>
        <v>2</v>
      </c>
      <c r="G142">
        <f>G141</f>
        <v>90</v>
      </c>
      <c r="H142">
        <f>H141</f>
        <v>0</v>
      </c>
    </row>
    <row r="143" spans="4:8">
      <c r="D143">
        <f>D142+1</f>
        <v>136</v>
      </c>
      <c r="E143">
        <f>E142</f>
        <v>0</v>
      </c>
      <c r="F143">
        <f>F142</f>
        <v>2</v>
      </c>
      <c r="G143">
        <f>G142</f>
        <v>90</v>
      </c>
      <c r="H143">
        <f>H142</f>
        <v>0</v>
      </c>
    </row>
    <row r="144" spans="4:8">
      <c r="D144">
        <f>D143+1</f>
        <v>137</v>
      </c>
      <c r="E144">
        <f>E143</f>
        <v>0</v>
      </c>
      <c r="F144">
        <v>2</v>
      </c>
      <c r="G144">
        <f>G143</f>
        <v>90</v>
      </c>
      <c r="H144">
        <f>H143</f>
        <v>0</v>
      </c>
    </row>
    <row r="145" spans="4:8">
      <c r="D145">
        <f>D144+1</f>
        <v>138</v>
      </c>
      <c r="E145">
        <f>E144+0.1</f>
        <v>0.1</v>
      </c>
      <c r="F145">
        <f>F144</f>
        <v>2</v>
      </c>
      <c r="G145">
        <f>G144</f>
        <v>90</v>
      </c>
      <c r="H145">
        <f>H144</f>
        <v>0</v>
      </c>
    </row>
    <row r="146" spans="4:8">
      <c r="D146">
        <f>D145+1</f>
        <v>139</v>
      </c>
      <c r="E146">
        <f>E145+0.1</f>
        <v>0.2</v>
      </c>
      <c r="F146">
        <f>F145</f>
        <v>2</v>
      </c>
      <c r="G146">
        <f>G145</f>
        <v>90</v>
      </c>
      <c r="H146">
        <f>H145</f>
        <v>0</v>
      </c>
    </row>
    <row r="147" spans="4:8">
      <c r="D147">
        <f>D146+1</f>
        <v>140</v>
      </c>
      <c r="E147">
        <f>E146+0.1</f>
        <v>0.30000000000000004</v>
      </c>
      <c r="F147">
        <f>F146</f>
        <v>2</v>
      </c>
      <c r="G147">
        <f>G146</f>
        <v>90</v>
      </c>
      <c r="H147">
        <f>H146</f>
        <v>0</v>
      </c>
    </row>
    <row r="148" spans="4:8">
      <c r="D148">
        <f>D147+1</f>
        <v>141</v>
      </c>
      <c r="E148">
        <f>E147+0.1</f>
        <v>0.4</v>
      </c>
      <c r="F148">
        <f>F147</f>
        <v>2</v>
      </c>
      <c r="G148">
        <f>G147</f>
        <v>90</v>
      </c>
      <c r="H148">
        <f>H147</f>
        <v>0</v>
      </c>
    </row>
    <row r="149" spans="4:8">
      <c r="D149">
        <f>D148+1</f>
        <v>142</v>
      </c>
      <c r="E149">
        <f>E148+0.1</f>
        <v>0.5</v>
      </c>
      <c r="F149">
        <f>F148</f>
        <v>2</v>
      </c>
      <c r="G149">
        <f>G148</f>
        <v>90</v>
      </c>
      <c r="H149">
        <f>H148</f>
        <v>0</v>
      </c>
    </row>
    <row r="150" spans="4:8">
      <c r="D150">
        <f>D149+1</f>
        <v>143</v>
      </c>
      <c r="E150">
        <f>E149+0.1</f>
        <v>0.6</v>
      </c>
      <c r="F150">
        <f>F149</f>
        <v>2</v>
      </c>
      <c r="G150">
        <f>G149</f>
        <v>90</v>
      </c>
      <c r="H150">
        <f>H149</f>
        <v>0</v>
      </c>
    </row>
    <row r="151" spans="4:8">
      <c r="D151">
        <f>D150+1</f>
        <v>144</v>
      </c>
      <c r="E151">
        <f>E150+0.1</f>
        <v>0.7</v>
      </c>
      <c r="F151">
        <f>F150</f>
        <v>2</v>
      </c>
      <c r="G151">
        <f>G150</f>
        <v>90</v>
      </c>
      <c r="H151">
        <f>H150</f>
        <v>0</v>
      </c>
    </row>
    <row r="152" spans="4:8">
      <c r="D152">
        <f>D151+1</f>
        <v>145</v>
      </c>
      <c r="E152">
        <f>E151+0.1</f>
        <v>0.79999999999999993</v>
      </c>
      <c r="F152">
        <f>F151</f>
        <v>2</v>
      </c>
      <c r="G152">
        <f>G151</f>
        <v>90</v>
      </c>
      <c r="H152">
        <f>H151</f>
        <v>0</v>
      </c>
    </row>
    <row r="153" spans="4:8">
      <c r="D153">
        <f>D152+1</f>
        <v>146</v>
      </c>
      <c r="E153">
        <f>E152+0.1</f>
        <v>0.89999999999999991</v>
      </c>
      <c r="F153">
        <f>F152</f>
        <v>2</v>
      </c>
      <c r="G153">
        <f>G152</f>
        <v>90</v>
      </c>
      <c r="H153">
        <f>H152</f>
        <v>0</v>
      </c>
    </row>
    <row r="154" spans="4:8">
      <c r="D154">
        <f>D153+1</f>
        <v>147</v>
      </c>
      <c r="E154">
        <f>E153+0.1</f>
        <v>0.99999999999999989</v>
      </c>
      <c r="F154">
        <f>F153</f>
        <v>2</v>
      </c>
      <c r="G154">
        <f>G153</f>
        <v>90</v>
      </c>
      <c r="H154">
        <f>H153</f>
        <v>0</v>
      </c>
    </row>
    <row r="155" spans="4:8">
      <c r="D155">
        <f>D154+1</f>
        <v>148</v>
      </c>
      <c r="E155">
        <v>1</v>
      </c>
      <c r="F155">
        <f>F154</f>
        <v>2</v>
      </c>
      <c r="G155">
        <f>G154</f>
        <v>90</v>
      </c>
      <c r="H155">
        <f>H154</f>
        <v>0</v>
      </c>
    </row>
    <row r="156" spans="4:8">
      <c r="D156">
        <f>D155+1</f>
        <v>149</v>
      </c>
      <c r="E156">
        <v>1</v>
      </c>
      <c r="F156">
        <f>F155</f>
        <v>2</v>
      </c>
      <c r="G156">
        <f>G155</f>
        <v>90</v>
      </c>
      <c r="H156">
        <f>H155</f>
        <v>0</v>
      </c>
    </row>
    <row r="157" spans="4:8">
      <c r="D157">
        <f>D156+1</f>
        <v>150</v>
      </c>
      <c r="E157">
        <f>E156-0.1</f>
        <v>0.9</v>
      </c>
      <c r="F157">
        <f>F156</f>
        <v>2</v>
      </c>
      <c r="G157">
        <f>G156</f>
        <v>90</v>
      </c>
      <c r="H157">
        <f>H156</f>
        <v>0</v>
      </c>
    </row>
    <row r="158" spans="4:8">
      <c r="D158">
        <f>D157+1</f>
        <v>151</v>
      </c>
      <c r="E158">
        <f>E157-0.1</f>
        <v>0.8</v>
      </c>
      <c r="F158">
        <f>F157</f>
        <v>2</v>
      </c>
      <c r="G158">
        <f>G157</f>
        <v>90</v>
      </c>
      <c r="H158">
        <f>H157</f>
        <v>0</v>
      </c>
    </row>
    <row r="159" spans="4:8">
      <c r="D159">
        <f>D158+1</f>
        <v>152</v>
      </c>
      <c r="E159">
        <f>E158-0.1</f>
        <v>0.70000000000000007</v>
      </c>
      <c r="F159">
        <f>F158</f>
        <v>2</v>
      </c>
      <c r="G159">
        <f>G158</f>
        <v>90</v>
      </c>
      <c r="H159">
        <f>H158</f>
        <v>0</v>
      </c>
    </row>
    <row r="160" spans="4:8">
      <c r="D160">
        <f>D159+1</f>
        <v>153</v>
      </c>
      <c r="E160">
        <f>E159-0.1</f>
        <v>0.60000000000000009</v>
      </c>
      <c r="F160">
        <f>F159</f>
        <v>2</v>
      </c>
      <c r="G160">
        <f>G159</f>
        <v>90</v>
      </c>
      <c r="H160">
        <f>H159</f>
        <v>0</v>
      </c>
    </row>
    <row r="161" spans="4:8">
      <c r="D161">
        <f>D160+1</f>
        <v>154</v>
      </c>
      <c r="E161">
        <f>E160-0.1</f>
        <v>0.50000000000000011</v>
      </c>
      <c r="F161">
        <f>F160</f>
        <v>2</v>
      </c>
      <c r="G161">
        <f>G160</f>
        <v>90</v>
      </c>
      <c r="H161">
        <f>H160</f>
        <v>0</v>
      </c>
    </row>
    <row r="162" spans="4:8">
      <c r="D162">
        <f>D161+1</f>
        <v>155</v>
      </c>
      <c r="E162">
        <f>E161-0.1</f>
        <v>0.40000000000000013</v>
      </c>
      <c r="F162">
        <f>F161</f>
        <v>2</v>
      </c>
      <c r="G162">
        <f>G161</f>
        <v>90</v>
      </c>
      <c r="H162">
        <f>H161</f>
        <v>0</v>
      </c>
    </row>
    <row r="163" spans="4:8">
      <c r="D163">
        <f>D162+1</f>
        <v>156</v>
      </c>
      <c r="E163">
        <f>E162-0.1</f>
        <v>0.30000000000000016</v>
      </c>
      <c r="F163">
        <f>F162</f>
        <v>2</v>
      </c>
      <c r="G163">
        <f>G162</f>
        <v>90</v>
      </c>
      <c r="H163">
        <f>H162</f>
        <v>0</v>
      </c>
    </row>
    <row r="164" spans="4:8">
      <c r="D164">
        <f>D163+1</f>
        <v>157</v>
      </c>
      <c r="E164">
        <f>E163-0.1</f>
        <v>0.20000000000000015</v>
      </c>
      <c r="F164">
        <f>F163</f>
        <v>2</v>
      </c>
      <c r="G164">
        <f>G163</f>
        <v>90</v>
      </c>
      <c r="H164">
        <f>H163</f>
        <v>0</v>
      </c>
    </row>
    <row r="165" spans="4:8">
      <c r="D165">
        <f>D164+1</f>
        <v>158</v>
      </c>
      <c r="E165">
        <f>E164-0.1</f>
        <v>0.10000000000000014</v>
      </c>
      <c r="F165">
        <f>F164</f>
        <v>2</v>
      </c>
      <c r="G165">
        <f>G164</f>
        <v>90</v>
      </c>
      <c r="H165">
        <f>H164</f>
        <v>0</v>
      </c>
    </row>
    <row r="166" spans="4:8">
      <c r="D166">
        <f>D165+1</f>
        <v>159</v>
      </c>
      <c r="E166">
        <f>E165-0.1</f>
        <v>1.3877787807814457E-16</v>
      </c>
      <c r="F166">
        <f>F165</f>
        <v>2</v>
      </c>
      <c r="G166">
        <f>G165</f>
        <v>90</v>
      </c>
      <c r="H166">
        <f>H165</f>
        <v>0</v>
      </c>
    </row>
    <row r="167" spans="4:8">
      <c r="D167">
        <f>D166+1</f>
        <v>160</v>
      </c>
      <c r="E167">
        <v>0</v>
      </c>
      <c r="F167">
        <f>F166</f>
        <v>2</v>
      </c>
      <c r="G167">
        <f>G166</f>
        <v>90</v>
      </c>
      <c r="H167">
        <f>H166</f>
        <v>0</v>
      </c>
    </row>
    <row r="168" spans="4:8">
      <c r="D168">
        <f>D167+1</f>
        <v>161</v>
      </c>
      <c r="E168">
        <v>0</v>
      </c>
      <c r="F168">
        <f>F167</f>
        <v>2</v>
      </c>
      <c r="G168">
        <f>G167</f>
        <v>90</v>
      </c>
      <c r="H168">
        <f>H167</f>
        <v>0</v>
      </c>
    </row>
    <row r="169" spans="4:8">
      <c r="D169">
        <f>D168+1</f>
        <v>162</v>
      </c>
      <c r="E169">
        <f>E168</f>
        <v>0</v>
      </c>
      <c r="F169">
        <f>F168</f>
        <v>2</v>
      </c>
      <c r="G169">
        <f>G168-5</f>
        <v>85</v>
      </c>
      <c r="H169">
        <f>H168</f>
        <v>0</v>
      </c>
    </row>
    <row r="170" spans="4:8">
      <c r="D170">
        <f>D169+1</f>
        <v>163</v>
      </c>
      <c r="E170">
        <f>E169</f>
        <v>0</v>
      </c>
      <c r="F170">
        <f>F169</f>
        <v>2</v>
      </c>
      <c r="G170">
        <f>G169-5</f>
        <v>80</v>
      </c>
      <c r="H170">
        <f>H169</f>
        <v>0</v>
      </c>
    </row>
    <row r="171" spans="4:8">
      <c r="D171">
        <f>D170+1</f>
        <v>164</v>
      </c>
      <c r="E171">
        <f>E170</f>
        <v>0</v>
      </c>
      <c r="F171">
        <f>F170</f>
        <v>2</v>
      </c>
      <c r="G171">
        <f>G170-5</f>
        <v>75</v>
      </c>
      <c r="H171">
        <f>H170</f>
        <v>0</v>
      </c>
    </row>
    <row r="172" spans="4:8">
      <c r="D172">
        <f>D171+1</f>
        <v>165</v>
      </c>
      <c r="E172">
        <f>E171</f>
        <v>0</v>
      </c>
      <c r="F172">
        <f>F171</f>
        <v>2</v>
      </c>
      <c r="G172">
        <f>G171-5</f>
        <v>70</v>
      </c>
      <c r="H172">
        <f>H171</f>
        <v>0</v>
      </c>
    </row>
    <row r="173" spans="4:8">
      <c r="D173">
        <f>D172+1</f>
        <v>166</v>
      </c>
      <c r="E173">
        <f>E172</f>
        <v>0</v>
      </c>
      <c r="F173">
        <f>F172</f>
        <v>2</v>
      </c>
      <c r="G173">
        <f>G172-5</f>
        <v>65</v>
      </c>
      <c r="H173">
        <f>H172</f>
        <v>0</v>
      </c>
    </row>
    <row r="174" spans="4:8">
      <c r="D174">
        <f>D173+1</f>
        <v>167</v>
      </c>
      <c r="E174">
        <f>E173</f>
        <v>0</v>
      </c>
      <c r="F174">
        <f>F173</f>
        <v>2</v>
      </c>
      <c r="G174">
        <f>G173-5</f>
        <v>60</v>
      </c>
      <c r="H174">
        <f>H173</f>
        <v>0</v>
      </c>
    </row>
    <row r="175" spans="4:8">
      <c r="D175">
        <f>D174+1</f>
        <v>168</v>
      </c>
      <c r="E175">
        <f>E174</f>
        <v>0</v>
      </c>
      <c r="F175">
        <f>F174</f>
        <v>2</v>
      </c>
      <c r="G175">
        <f>G174-5</f>
        <v>55</v>
      </c>
      <c r="H175">
        <f>H174</f>
        <v>0</v>
      </c>
    </row>
    <row r="176" spans="4:8">
      <c r="D176">
        <f>D175+1</f>
        <v>169</v>
      </c>
      <c r="E176">
        <f>E175</f>
        <v>0</v>
      </c>
      <c r="F176">
        <f>F175</f>
        <v>2</v>
      </c>
      <c r="G176">
        <f>G175-5</f>
        <v>50</v>
      </c>
      <c r="H176">
        <f>H175</f>
        <v>0</v>
      </c>
    </row>
    <row r="177" spans="4:8">
      <c r="D177">
        <f>D176+1</f>
        <v>170</v>
      </c>
      <c r="E177">
        <f>E176</f>
        <v>0</v>
      </c>
      <c r="F177">
        <f>F176</f>
        <v>2</v>
      </c>
      <c r="G177">
        <f>G176-5</f>
        <v>45</v>
      </c>
      <c r="H177">
        <f>H176</f>
        <v>0</v>
      </c>
    </row>
    <row r="178" spans="4:8">
      <c r="D178">
        <f>D177+1</f>
        <v>171</v>
      </c>
      <c r="E178">
        <f>E177</f>
        <v>0</v>
      </c>
      <c r="F178">
        <f>F177</f>
        <v>2</v>
      </c>
      <c r="G178">
        <f>G177-5</f>
        <v>40</v>
      </c>
      <c r="H178">
        <f>H177</f>
        <v>0</v>
      </c>
    </row>
    <row r="179" spans="4:8">
      <c r="D179">
        <f>D178+1</f>
        <v>172</v>
      </c>
      <c r="E179">
        <f>E178</f>
        <v>0</v>
      </c>
      <c r="F179">
        <f>F178</f>
        <v>2</v>
      </c>
      <c r="G179">
        <f>G178-5</f>
        <v>35</v>
      </c>
      <c r="H179">
        <f>H178</f>
        <v>0</v>
      </c>
    </row>
    <row r="180" spans="4:8">
      <c r="D180">
        <f>D179+1</f>
        <v>173</v>
      </c>
      <c r="E180">
        <f>E179</f>
        <v>0</v>
      </c>
      <c r="F180">
        <f>F179</f>
        <v>2</v>
      </c>
      <c r="G180">
        <f>G179-5</f>
        <v>30</v>
      </c>
      <c r="H180">
        <f>H179</f>
        <v>0</v>
      </c>
    </row>
    <row r="181" spans="4:8">
      <c r="D181">
        <f>D180+1</f>
        <v>174</v>
      </c>
      <c r="E181">
        <f>E180</f>
        <v>0</v>
      </c>
      <c r="F181">
        <f>F180</f>
        <v>2</v>
      </c>
      <c r="G181">
        <f>G180-5</f>
        <v>25</v>
      </c>
      <c r="H181">
        <f>H180</f>
        <v>0</v>
      </c>
    </row>
    <row r="182" spans="4:8">
      <c r="D182">
        <f>D181+1</f>
        <v>175</v>
      </c>
      <c r="E182">
        <f>E181</f>
        <v>0</v>
      </c>
      <c r="F182">
        <f>F181</f>
        <v>2</v>
      </c>
      <c r="G182">
        <f>G181-5</f>
        <v>20</v>
      </c>
      <c r="H182">
        <f>H181</f>
        <v>0</v>
      </c>
    </row>
    <row r="183" spans="4:8">
      <c r="D183">
        <f>D182+1</f>
        <v>176</v>
      </c>
      <c r="E183">
        <f>E182</f>
        <v>0</v>
      </c>
      <c r="F183">
        <f>F182</f>
        <v>2</v>
      </c>
      <c r="G183">
        <f>G182-5</f>
        <v>15</v>
      </c>
      <c r="H183">
        <f>H182</f>
        <v>0</v>
      </c>
    </row>
    <row r="184" spans="4:8">
      <c r="D184">
        <f>D183+1</f>
        <v>177</v>
      </c>
      <c r="E184">
        <f>E183</f>
        <v>0</v>
      </c>
      <c r="F184">
        <f>F183</f>
        <v>2</v>
      </c>
      <c r="G184">
        <f>G183-5</f>
        <v>10</v>
      </c>
      <c r="H184">
        <f>H183</f>
        <v>0</v>
      </c>
    </row>
    <row r="185" spans="4:8">
      <c r="D185">
        <f>D184+1</f>
        <v>178</v>
      </c>
      <c r="E185">
        <f>E184</f>
        <v>0</v>
      </c>
      <c r="F185">
        <f>F184</f>
        <v>2</v>
      </c>
      <c r="G185">
        <f>G184-5</f>
        <v>5</v>
      </c>
      <c r="H185">
        <f>H184</f>
        <v>0</v>
      </c>
    </row>
    <row r="186" spans="4:8">
      <c r="D186">
        <f>D185+1</f>
        <v>179</v>
      </c>
      <c r="E186">
        <f>E185</f>
        <v>0</v>
      </c>
      <c r="F186">
        <f>F185</f>
        <v>2</v>
      </c>
      <c r="G186">
        <f>G185-5</f>
        <v>0</v>
      </c>
      <c r="H186">
        <f>H185</f>
        <v>0</v>
      </c>
    </row>
    <row r="187" spans="4:8">
      <c r="D187">
        <f>D186+1</f>
        <v>180</v>
      </c>
      <c r="E187">
        <f>E186</f>
        <v>0</v>
      </c>
      <c r="F187">
        <f>F186</f>
        <v>2</v>
      </c>
      <c r="G187">
        <f>G186</f>
        <v>0</v>
      </c>
      <c r="H187">
        <f>H186</f>
        <v>0</v>
      </c>
    </row>
    <row r="188" spans="4:8">
      <c r="D188">
        <f>D187+1</f>
        <v>181</v>
      </c>
      <c r="E188">
        <f>E187</f>
        <v>0</v>
      </c>
      <c r="F188">
        <f>F187</f>
        <v>2</v>
      </c>
      <c r="G188">
        <f>G187</f>
        <v>0</v>
      </c>
      <c r="H188">
        <f>H187</f>
        <v>0</v>
      </c>
    </row>
    <row r="189" spans="4:8">
      <c r="D189">
        <f>D188+1</f>
        <v>182</v>
      </c>
      <c r="E189">
        <f>E188+0.1</f>
        <v>0.1</v>
      </c>
      <c r="F189">
        <f>F188</f>
        <v>2</v>
      </c>
      <c r="G189">
        <f>G188</f>
        <v>0</v>
      </c>
      <c r="H189">
        <f>H188</f>
        <v>0</v>
      </c>
    </row>
    <row r="190" spans="4:8">
      <c r="D190">
        <f>D189+1</f>
        <v>183</v>
      </c>
      <c r="E190">
        <f>E189+0.1</f>
        <v>0.2</v>
      </c>
      <c r="F190">
        <f>F189</f>
        <v>2</v>
      </c>
      <c r="G190">
        <f>G189</f>
        <v>0</v>
      </c>
      <c r="H190">
        <f>H189</f>
        <v>0</v>
      </c>
    </row>
    <row r="191" spans="4:8">
      <c r="D191">
        <f>D190+1</f>
        <v>184</v>
      </c>
      <c r="E191">
        <f>E190+0.1</f>
        <v>0.30000000000000004</v>
      </c>
      <c r="F191">
        <f>F190</f>
        <v>2</v>
      </c>
      <c r="G191">
        <f>G190</f>
        <v>0</v>
      </c>
      <c r="H191">
        <f>H190</f>
        <v>0</v>
      </c>
    </row>
    <row r="192" spans="4:8">
      <c r="D192">
        <f>D191+1</f>
        <v>185</v>
      </c>
      <c r="E192">
        <f>E191+0.1</f>
        <v>0.4</v>
      </c>
      <c r="F192">
        <f>F191</f>
        <v>2</v>
      </c>
      <c r="G192">
        <f>G191</f>
        <v>0</v>
      </c>
      <c r="H192">
        <f>H191</f>
        <v>0</v>
      </c>
    </row>
    <row r="193" spans="4:8">
      <c r="D193">
        <f>D192+1</f>
        <v>186</v>
      </c>
      <c r="E193">
        <f>E192+0.1</f>
        <v>0.5</v>
      </c>
      <c r="F193">
        <f>F192</f>
        <v>2</v>
      </c>
      <c r="G193">
        <f>G192</f>
        <v>0</v>
      </c>
      <c r="H193">
        <f>H192</f>
        <v>0</v>
      </c>
    </row>
    <row r="194" spans="4:8">
      <c r="D194">
        <f>D193+1</f>
        <v>187</v>
      </c>
      <c r="E194">
        <f>E193+0.1</f>
        <v>0.6</v>
      </c>
      <c r="F194">
        <f>F193</f>
        <v>2</v>
      </c>
      <c r="G194">
        <f>G193</f>
        <v>0</v>
      </c>
      <c r="H194">
        <f>H193</f>
        <v>0</v>
      </c>
    </row>
    <row r="195" spans="4:8">
      <c r="D195">
        <f>D194+1</f>
        <v>188</v>
      </c>
      <c r="E195">
        <f>E194+0.1</f>
        <v>0.7</v>
      </c>
      <c r="F195">
        <f>F194</f>
        <v>2</v>
      </c>
      <c r="G195">
        <f>G194</f>
        <v>0</v>
      </c>
      <c r="H195">
        <f>H194</f>
        <v>0</v>
      </c>
    </row>
    <row r="196" spans="4:8">
      <c r="D196">
        <f>D195+1</f>
        <v>189</v>
      </c>
      <c r="E196">
        <f>E195+0.1</f>
        <v>0.79999999999999993</v>
      </c>
      <c r="F196">
        <f>F195</f>
        <v>2</v>
      </c>
      <c r="G196">
        <f>G195</f>
        <v>0</v>
      </c>
      <c r="H196">
        <f>H195</f>
        <v>0</v>
      </c>
    </row>
    <row r="197" spans="4:8">
      <c r="D197">
        <f>D196+1</f>
        <v>190</v>
      </c>
      <c r="E197">
        <f>E196+0.1</f>
        <v>0.89999999999999991</v>
      </c>
      <c r="F197">
        <f>F196</f>
        <v>2</v>
      </c>
      <c r="G197">
        <f>G196</f>
        <v>0</v>
      </c>
      <c r="H197">
        <f>H196</f>
        <v>0</v>
      </c>
    </row>
    <row r="198" spans="4:8">
      <c r="D198">
        <f>D197+1</f>
        <v>191</v>
      </c>
      <c r="E198">
        <f>E197+0.1</f>
        <v>0.99999999999999989</v>
      </c>
      <c r="F198">
        <f>F197</f>
        <v>2</v>
      </c>
      <c r="G198">
        <f>G197</f>
        <v>0</v>
      </c>
      <c r="H198">
        <f>H197</f>
        <v>0</v>
      </c>
    </row>
    <row r="199" spans="4:8">
      <c r="D199">
        <f>D198+1</f>
        <v>192</v>
      </c>
      <c r="E199">
        <v>1</v>
      </c>
      <c r="F199">
        <f>F198</f>
        <v>2</v>
      </c>
      <c r="G199">
        <f>G198</f>
        <v>0</v>
      </c>
      <c r="H199">
        <f>H198</f>
        <v>0</v>
      </c>
    </row>
    <row r="200" spans="4:8">
      <c r="D200">
        <f>D199+1</f>
        <v>193</v>
      </c>
      <c r="E200">
        <v>1</v>
      </c>
      <c r="F200">
        <f>F199</f>
        <v>2</v>
      </c>
      <c r="G200">
        <f>G199</f>
        <v>0</v>
      </c>
      <c r="H200">
        <f>H199</f>
        <v>0</v>
      </c>
    </row>
    <row r="201" spans="4:8">
      <c r="D201">
        <f>D200+1</f>
        <v>194</v>
      </c>
      <c r="E201">
        <f>E200-0.1</f>
        <v>0.9</v>
      </c>
      <c r="F201">
        <f>F200</f>
        <v>2</v>
      </c>
      <c r="G201">
        <f>G200</f>
        <v>0</v>
      </c>
      <c r="H201">
        <f>H200</f>
        <v>0</v>
      </c>
    </row>
    <row r="202" spans="4:8">
      <c r="D202">
        <f>D201+1</f>
        <v>195</v>
      </c>
      <c r="E202">
        <f>E201-0.1</f>
        <v>0.8</v>
      </c>
      <c r="F202">
        <f>F201</f>
        <v>2</v>
      </c>
      <c r="G202">
        <f>G201</f>
        <v>0</v>
      </c>
      <c r="H202">
        <f>H201</f>
        <v>0</v>
      </c>
    </row>
    <row r="203" spans="4:8">
      <c r="D203">
        <f>D202+1</f>
        <v>196</v>
      </c>
      <c r="E203">
        <f>E202-0.1</f>
        <v>0.70000000000000007</v>
      </c>
      <c r="F203">
        <f>F202</f>
        <v>2</v>
      </c>
      <c r="G203">
        <f>G202</f>
        <v>0</v>
      </c>
      <c r="H203">
        <f>H202</f>
        <v>0</v>
      </c>
    </row>
    <row r="204" spans="4:8">
      <c r="D204">
        <f>D203+1</f>
        <v>197</v>
      </c>
      <c r="E204">
        <f>E203-0.1</f>
        <v>0.60000000000000009</v>
      </c>
      <c r="F204">
        <f>F203</f>
        <v>2</v>
      </c>
      <c r="G204">
        <f>G203</f>
        <v>0</v>
      </c>
      <c r="H204">
        <f>H203</f>
        <v>0</v>
      </c>
    </row>
    <row r="205" spans="4:8">
      <c r="D205">
        <f>D204+1</f>
        <v>198</v>
      </c>
      <c r="E205">
        <f>E204-0.1</f>
        <v>0.50000000000000011</v>
      </c>
      <c r="F205">
        <f>F204</f>
        <v>2</v>
      </c>
      <c r="G205">
        <f>G204</f>
        <v>0</v>
      </c>
      <c r="H205">
        <f>H204</f>
        <v>0</v>
      </c>
    </row>
    <row r="206" spans="4:8">
      <c r="D206">
        <f>D205+1</f>
        <v>199</v>
      </c>
      <c r="E206">
        <f>E205-0.1</f>
        <v>0.40000000000000013</v>
      </c>
      <c r="F206">
        <f>F205</f>
        <v>2</v>
      </c>
      <c r="G206">
        <f>G205</f>
        <v>0</v>
      </c>
      <c r="H206">
        <f>H205</f>
        <v>0</v>
      </c>
    </row>
    <row r="207" spans="4:8">
      <c r="D207">
        <f>D206+1</f>
        <v>200</v>
      </c>
      <c r="E207">
        <f>E206-0.1</f>
        <v>0.30000000000000016</v>
      </c>
      <c r="F207">
        <f>F206</f>
        <v>2</v>
      </c>
      <c r="G207">
        <f>G206</f>
        <v>0</v>
      </c>
      <c r="H207">
        <f>H206</f>
        <v>0</v>
      </c>
    </row>
    <row r="208" spans="4:8">
      <c r="D208">
        <f>D207+1</f>
        <v>201</v>
      </c>
      <c r="E208">
        <f>E207-0.1</f>
        <v>0.20000000000000015</v>
      </c>
      <c r="F208">
        <f>F207</f>
        <v>2</v>
      </c>
      <c r="G208">
        <f>G207</f>
        <v>0</v>
      </c>
      <c r="H208">
        <f>H207</f>
        <v>0</v>
      </c>
    </row>
    <row r="209" spans="4:8">
      <c r="D209">
        <f>D208+1</f>
        <v>202</v>
      </c>
      <c r="E209">
        <f>E208-0.1</f>
        <v>0.10000000000000014</v>
      </c>
      <c r="F209">
        <f>F208</f>
        <v>2</v>
      </c>
      <c r="G209">
        <f>G208</f>
        <v>0</v>
      </c>
      <c r="H209">
        <f>H208</f>
        <v>0</v>
      </c>
    </row>
    <row r="210" spans="4:8">
      <c r="D210">
        <f>D209+1</f>
        <v>203</v>
      </c>
      <c r="E210">
        <f>E209-0.1</f>
        <v>1.3877787807814457E-16</v>
      </c>
      <c r="F210">
        <f>F209</f>
        <v>2</v>
      </c>
      <c r="G210">
        <f>G209</f>
        <v>0</v>
      </c>
      <c r="H210">
        <f>H209</f>
        <v>0</v>
      </c>
    </row>
    <row r="211" spans="4:8">
      <c r="D211">
        <f>D210+1</f>
        <v>204</v>
      </c>
      <c r="E211">
        <v>0</v>
      </c>
      <c r="F211">
        <f>F210</f>
        <v>2</v>
      </c>
      <c r="G211">
        <f>G210</f>
        <v>0</v>
      </c>
      <c r="H211">
        <f>H210</f>
        <v>0</v>
      </c>
    </row>
    <row r="212" spans="4:8">
      <c r="D212">
        <f>D211+1</f>
        <v>205</v>
      </c>
      <c r="E212">
        <v>0</v>
      </c>
      <c r="F212">
        <f>F211</f>
        <v>2</v>
      </c>
      <c r="G212">
        <f>G211</f>
        <v>0</v>
      </c>
      <c r="H212">
        <f>H211</f>
        <v>0</v>
      </c>
    </row>
    <row r="213" spans="4:8">
      <c r="D213">
        <f>D212+1</f>
        <v>206</v>
      </c>
      <c r="E213">
        <f>E212</f>
        <v>0</v>
      </c>
      <c r="F213">
        <f>F212</f>
        <v>2</v>
      </c>
      <c r="G213">
        <f>G212</f>
        <v>0</v>
      </c>
      <c r="H213">
        <f>H212+5</f>
        <v>5</v>
      </c>
    </row>
    <row r="214" spans="4:8">
      <c r="D214">
        <f>D213+1</f>
        <v>207</v>
      </c>
      <c r="E214">
        <f>E213</f>
        <v>0</v>
      </c>
      <c r="F214">
        <f>F213</f>
        <v>2</v>
      </c>
      <c r="G214">
        <f>G213</f>
        <v>0</v>
      </c>
      <c r="H214">
        <f>H213+5</f>
        <v>10</v>
      </c>
    </row>
    <row r="215" spans="4:8">
      <c r="D215">
        <f>D214+1</f>
        <v>208</v>
      </c>
      <c r="E215">
        <f>E214</f>
        <v>0</v>
      </c>
      <c r="F215">
        <f>F214</f>
        <v>2</v>
      </c>
      <c r="G215">
        <f>G214</f>
        <v>0</v>
      </c>
      <c r="H215">
        <f>H214+5</f>
        <v>15</v>
      </c>
    </row>
    <row r="216" spans="4:8">
      <c r="D216">
        <f>D215+1</f>
        <v>209</v>
      </c>
      <c r="E216">
        <f>E215</f>
        <v>0</v>
      </c>
      <c r="F216">
        <f>F215</f>
        <v>2</v>
      </c>
      <c r="G216">
        <f>G215</f>
        <v>0</v>
      </c>
      <c r="H216">
        <f>H215+5</f>
        <v>20</v>
      </c>
    </row>
    <row r="217" spans="4:8">
      <c r="D217">
        <f>D216+1</f>
        <v>210</v>
      </c>
      <c r="E217">
        <f>E216</f>
        <v>0</v>
      </c>
      <c r="F217">
        <f>F216</f>
        <v>2</v>
      </c>
      <c r="G217">
        <f>G216</f>
        <v>0</v>
      </c>
      <c r="H217">
        <f>H216+5</f>
        <v>25</v>
      </c>
    </row>
    <row r="218" spans="4:8">
      <c r="D218">
        <f>D217+1</f>
        <v>211</v>
      </c>
      <c r="E218">
        <f>E217</f>
        <v>0</v>
      </c>
      <c r="F218">
        <f>F217</f>
        <v>2</v>
      </c>
      <c r="G218">
        <f>G217</f>
        <v>0</v>
      </c>
      <c r="H218">
        <f>H217+5</f>
        <v>30</v>
      </c>
    </row>
    <row r="219" spans="4:8">
      <c r="D219">
        <f>D218+1</f>
        <v>212</v>
      </c>
      <c r="E219">
        <f>E218</f>
        <v>0</v>
      </c>
      <c r="F219">
        <f>F218</f>
        <v>2</v>
      </c>
      <c r="G219">
        <f>G218</f>
        <v>0</v>
      </c>
      <c r="H219">
        <f>H218+5</f>
        <v>35</v>
      </c>
    </row>
    <row r="220" spans="4:8">
      <c r="D220">
        <f>D219+1</f>
        <v>213</v>
      </c>
      <c r="E220">
        <f>E219</f>
        <v>0</v>
      </c>
      <c r="F220">
        <f>F219</f>
        <v>2</v>
      </c>
      <c r="G220">
        <f>G219</f>
        <v>0</v>
      </c>
      <c r="H220">
        <f>H219+5</f>
        <v>40</v>
      </c>
    </row>
    <row r="221" spans="4:8">
      <c r="D221">
        <f>D220+1</f>
        <v>214</v>
      </c>
      <c r="E221">
        <f>E220</f>
        <v>0</v>
      </c>
      <c r="F221">
        <f>F220</f>
        <v>2</v>
      </c>
      <c r="G221">
        <f>G220</f>
        <v>0</v>
      </c>
      <c r="H221">
        <f>H220+5</f>
        <v>45</v>
      </c>
    </row>
    <row r="222" spans="4:8">
      <c r="D222">
        <f>D221+1</f>
        <v>215</v>
      </c>
      <c r="E222">
        <f>E221</f>
        <v>0</v>
      </c>
      <c r="F222">
        <f>F221</f>
        <v>2</v>
      </c>
      <c r="G222">
        <f>G221</f>
        <v>0</v>
      </c>
      <c r="H222">
        <f>H221+5</f>
        <v>50</v>
      </c>
    </row>
    <row r="223" spans="4:8">
      <c r="D223">
        <f>D222+1</f>
        <v>216</v>
      </c>
      <c r="E223">
        <f>E222</f>
        <v>0</v>
      </c>
      <c r="F223">
        <f>F222</f>
        <v>2</v>
      </c>
      <c r="G223">
        <f>G222</f>
        <v>0</v>
      </c>
      <c r="H223">
        <f>H222+5</f>
        <v>55</v>
      </c>
    </row>
    <row r="224" spans="4:8">
      <c r="D224">
        <f>D223+1</f>
        <v>217</v>
      </c>
      <c r="E224">
        <f>E223</f>
        <v>0</v>
      </c>
      <c r="F224">
        <f>F223</f>
        <v>2</v>
      </c>
      <c r="G224">
        <f>G223</f>
        <v>0</v>
      </c>
      <c r="H224">
        <f>H223+5</f>
        <v>60</v>
      </c>
    </row>
    <row r="225" spans="4:8">
      <c r="D225">
        <f>D224+1</f>
        <v>218</v>
      </c>
      <c r="E225">
        <f>E224</f>
        <v>0</v>
      </c>
      <c r="F225">
        <f>F224</f>
        <v>2</v>
      </c>
      <c r="G225">
        <f>G224</f>
        <v>0</v>
      </c>
      <c r="H225">
        <f>H224+5</f>
        <v>65</v>
      </c>
    </row>
    <row r="226" spans="4:8">
      <c r="D226">
        <f>D225+1</f>
        <v>219</v>
      </c>
      <c r="E226">
        <f>E225</f>
        <v>0</v>
      </c>
      <c r="F226">
        <f>F225</f>
        <v>2</v>
      </c>
      <c r="G226">
        <f>G225</f>
        <v>0</v>
      </c>
      <c r="H226">
        <f>H225+5</f>
        <v>70</v>
      </c>
    </row>
    <row r="227" spans="4:8">
      <c r="D227">
        <f>D226+1</f>
        <v>220</v>
      </c>
      <c r="E227">
        <f>E226</f>
        <v>0</v>
      </c>
      <c r="F227">
        <f>F226</f>
        <v>2</v>
      </c>
      <c r="G227">
        <f>G226</f>
        <v>0</v>
      </c>
      <c r="H227">
        <f>H226+5</f>
        <v>75</v>
      </c>
    </row>
    <row r="228" spans="4:8">
      <c r="D228">
        <f>D227+1</f>
        <v>221</v>
      </c>
      <c r="E228">
        <f>E227</f>
        <v>0</v>
      </c>
      <c r="F228">
        <f>F227</f>
        <v>2</v>
      </c>
      <c r="G228">
        <f>G227</f>
        <v>0</v>
      </c>
      <c r="H228">
        <f>H227+5</f>
        <v>80</v>
      </c>
    </row>
    <row r="229" spans="4:8">
      <c r="D229">
        <f>D228+1</f>
        <v>222</v>
      </c>
      <c r="E229">
        <f>E228</f>
        <v>0</v>
      </c>
      <c r="F229">
        <f>F228</f>
        <v>2</v>
      </c>
      <c r="G229">
        <f>G228</f>
        <v>0</v>
      </c>
      <c r="H229">
        <f>H228+5</f>
        <v>85</v>
      </c>
    </row>
    <row r="230" spans="4:8">
      <c r="D230">
        <f>D229+1</f>
        <v>223</v>
      </c>
      <c r="E230">
        <f>E229</f>
        <v>0</v>
      </c>
      <c r="F230">
        <f>F229</f>
        <v>2</v>
      </c>
      <c r="G230">
        <f>G229</f>
        <v>0</v>
      </c>
      <c r="H230">
        <f>H229+5</f>
        <v>90</v>
      </c>
    </row>
    <row r="231" spans="4:8">
      <c r="D231">
        <f>D230+1</f>
        <v>224</v>
      </c>
      <c r="E231">
        <f>E230</f>
        <v>0</v>
      </c>
      <c r="F231">
        <f>F230</f>
        <v>2</v>
      </c>
      <c r="G231">
        <f>G230</f>
        <v>0</v>
      </c>
      <c r="H231">
        <f>H230</f>
        <v>90</v>
      </c>
    </row>
    <row r="232" spans="4:8">
      <c r="D232">
        <f>D231+1</f>
        <v>225</v>
      </c>
      <c r="E232">
        <f>E231</f>
        <v>0</v>
      </c>
      <c r="F232">
        <f>F231</f>
        <v>2</v>
      </c>
      <c r="G232">
        <f>G231</f>
        <v>0</v>
      </c>
      <c r="H232">
        <f>H231</f>
        <v>90</v>
      </c>
    </row>
    <row r="233" spans="4:8">
      <c r="D233">
        <f>D232+1</f>
        <v>226</v>
      </c>
      <c r="E233">
        <f>E232+0.1</f>
        <v>0.1</v>
      </c>
      <c r="F233">
        <f>F232</f>
        <v>2</v>
      </c>
      <c r="G233">
        <f>G232</f>
        <v>0</v>
      </c>
      <c r="H233">
        <f>H232</f>
        <v>90</v>
      </c>
    </row>
    <row r="234" spans="4:8">
      <c r="D234">
        <f>D233+1</f>
        <v>227</v>
      </c>
      <c r="E234">
        <f>E233+0.1</f>
        <v>0.2</v>
      </c>
      <c r="F234">
        <f>F233</f>
        <v>2</v>
      </c>
      <c r="G234">
        <f>G233</f>
        <v>0</v>
      </c>
      <c r="H234">
        <f>H233</f>
        <v>90</v>
      </c>
    </row>
    <row r="235" spans="4:8">
      <c r="D235">
        <f>D234+1</f>
        <v>228</v>
      </c>
      <c r="E235">
        <f>E234+0.1</f>
        <v>0.30000000000000004</v>
      </c>
      <c r="F235">
        <f>F234</f>
        <v>2</v>
      </c>
      <c r="G235">
        <f>G234</f>
        <v>0</v>
      </c>
      <c r="H235">
        <f>H234</f>
        <v>90</v>
      </c>
    </row>
    <row r="236" spans="4:8">
      <c r="D236">
        <f>D235+1</f>
        <v>229</v>
      </c>
      <c r="E236">
        <f>E235+0.1</f>
        <v>0.4</v>
      </c>
      <c r="F236">
        <f>F235</f>
        <v>2</v>
      </c>
      <c r="G236">
        <f>G235</f>
        <v>0</v>
      </c>
      <c r="H236">
        <f>H235</f>
        <v>90</v>
      </c>
    </row>
    <row r="237" spans="4:8">
      <c r="D237">
        <f>D236+1</f>
        <v>230</v>
      </c>
      <c r="E237">
        <f>E236+0.1</f>
        <v>0.5</v>
      </c>
      <c r="F237">
        <f>F236</f>
        <v>2</v>
      </c>
      <c r="G237">
        <f>G236</f>
        <v>0</v>
      </c>
      <c r="H237">
        <f>H236</f>
        <v>90</v>
      </c>
    </row>
    <row r="238" spans="4:8">
      <c r="D238">
        <f>D237+1</f>
        <v>231</v>
      </c>
      <c r="E238">
        <f>E237+0.1</f>
        <v>0.6</v>
      </c>
      <c r="F238">
        <f>F237</f>
        <v>2</v>
      </c>
      <c r="G238">
        <f>G237</f>
        <v>0</v>
      </c>
      <c r="H238">
        <f>H237</f>
        <v>90</v>
      </c>
    </row>
    <row r="239" spans="4:8">
      <c r="D239">
        <f>D238+1</f>
        <v>232</v>
      </c>
      <c r="E239">
        <f>E238+0.1</f>
        <v>0.7</v>
      </c>
      <c r="F239">
        <f>F238</f>
        <v>2</v>
      </c>
      <c r="G239">
        <f>G238</f>
        <v>0</v>
      </c>
      <c r="H239">
        <f>H238</f>
        <v>90</v>
      </c>
    </row>
    <row r="240" spans="4:8">
      <c r="D240">
        <f>D239+1</f>
        <v>233</v>
      </c>
      <c r="E240">
        <f>E239+0.1</f>
        <v>0.79999999999999993</v>
      </c>
      <c r="F240">
        <f>F239</f>
        <v>2</v>
      </c>
      <c r="G240">
        <f>G239</f>
        <v>0</v>
      </c>
      <c r="H240">
        <f>H239</f>
        <v>90</v>
      </c>
    </row>
    <row r="241" spans="4:8">
      <c r="D241">
        <f>D240+1</f>
        <v>234</v>
      </c>
      <c r="E241">
        <f>E240+0.1</f>
        <v>0.89999999999999991</v>
      </c>
      <c r="F241">
        <f>F240</f>
        <v>2</v>
      </c>
      <c r="G241">
        <f>G240</f>
        <v>0</v>
      </c>
      <c r="H241">
        <f>H240</f>
        <v>90</v>
      </c>
    </row>
    <row r="242" spans="4:8">
      <c r="D242">
        <f>D241+1</f>
        <v>235</v>
      </c>
      <c r="E242">
        <f>E241+0.1</f>
        <v>0.99999999999999989</v>
      </c>
      <c r="F242">
        <f>F241</f>
        <v>2</v>
      </c>
      <c r="G242">
        <f>G241</f>
        <v>0</v>
      </c>
      <c r="H242">
        <f>H241</f>
        <v>90</v>
      </c>
    </row>
    <row r="243" spans="4:8">
      <c r="D243">
        <f>D242+1</f>
        <v>236</v>
      </c>
      <c r="E243">
        <v>1</v>
      </c>
      <c r="F243">
        <f>F242</f>
        <v>2</v>
      </c>
      <c r="G243">
        <f>G242</f>
        <v>0</v>
      </c>
      <c r="H243">
        <f>H242</f>
        <v>90</v>
      </c>
    </row>
    <row r="244" spans="4:8">
      <c r="D244">
        <f>D243+1</f>
        <v>237</v>
      </c>
      <c r="E244">
        <v>1</v>
      </c>
      <c r="F244">
        <f>F243</f>
        <v>2</v>
      </c>
      <c r="G244">
        <f>G243</f>
        <v>0</v>
      </c>
      <c r="H244">
        <f>H243</f>
        <v>90</v>
      </c>
    </row>
    <row r="245" spans="4:8">
      <c r="D245">
        <f>D244+1</f>
        <v>238</v>
      </c>
      <c r="E245">
        <f>E244-0.1</f>
        <v>0.9</v>
      </c>
      <c r="F245">
        <f>F244</f>
        <v>2</v>
      </c>
      <c r="G245">
        <f>G244</f>
        <v>0</v>
      </c>
      <c r="H245">
        <f>H244</f>
        <v>90</v>
      </c>
    </row>
    <row r="246" spans="4:8">
      <c r="D246">
        <f>D245+1</f>
        <v>239</v>
      </c>
      <c r="E246">
        <f>E245-0.1</f>
        <v>0.8</v>
      </c>
      <c r="F246">
        <f>F245</f>
        <v>2</v>
      </c>
      <c r="G246">
        <f>G245</f>
        <v>0</v>
      </c>
      <c r="H246">
        <f>H245</f>
        <v>90</v>
      </c>
    </row>
    <row r="247" spans="4:8">
      <c r="D247">
        <f>D246+1</f>
        <v>240</v>
      </c>
      <c r="E247">
        <f>E246-0.1</f>
        <v>0.70000000000000007</v>
      </c>
      <c r="F247">
        <f>F246</f>
        <v>2</v>
      </c>
      <c r="G247">
        <f>G246</f>
        <v>0</v>
      </c>
      <c r="H247">
        <f>H246</f>
        <v>90</v>
      </c>
    </row>
    <row r="248" spans="4:8">
      <c r="D248">
        <f>D247+1</f>
        <v>241</v>
      </c>
      <c r="E248">
        <f>E247-0.1</f>
        <v>0.60000000000000009</v>
      </c>
      <c r="F248">
        <f>F247</f>
        <v>2</v>
      </c>
      <c r="G248">
        <f>G247</f>
        <v>0</v>
      </c>
      <c r="H248">
        <f>H247</f>
        <v>90</v>
      </c>
    </row>
    <row r="249" spans="4:8">
      <c r="D249">
        <f>D248+1</f>
        <v>242</v>
      </c>
      <c r="E249">
        <f>E248-0.1</f>
        <v>0.50000000000000011</v>
      </c>
      <c r="F249">
        <f>F248</f>
        <v>2</v>
      </c>
      <c r="G249">
        <f>G248</f>
        <v>0</v>
      </c>
      <c r="H249">
        <f>H248</f>
        <v>90</v>
      </c>
    </row>
    <row r="250" spans="4:8">
      <c r="D250">
        <f>D249+1</f>
        <v>243</v>
      </c>
      <c r="E250">
        <f>E249-0.1</f>
        <v>0.40000000000000013</v>
      </c>
      <c r="F250">
        <f>F249</f>
        <v>2</v>
      </c>
      <c r="G250">
        <f>G249</f>
        <v>0</v>
      </c>
      <c r="H250">
        <f>H249</f>
        <v>90</v>
      </c>
    </row>
    <row r="251" spans="4:8">
      <c r="D251">
        <f>D250+1</f>
        <v>244</v>
      </c>
      <c r="E251">
        <f>E250-0.1</f>
        <v>0.30000000000000016</v>
      </c>
      <c r="F251">
        <f>F250</f>
        <v>2</v>
      </c>
      <c r="G251">
        <f>G250</f>
        <v>0</v>
      </c>
      <c r="H251">
        <f>H250</f>
        <v>90</v>
      </c>
    </row>
    <row r="252" spans="4:8">
      <c r="D252">
        <f>D251+1</f>
        <v>245</v>
      </c>
      <c r="E252">
        <f>E251-0.1</f>
        <v>0.20000000000000015</v>
      </c>
      <c r="F252">
        <f>F251</f>
        <v>2</v>
      </c>
      <c r="G252">
        <f>G251</f>
        <v>0</v>
      </c>
      <c r="H252">
        <f>H251</f>
        <v>90</v>
      </c>
    </row>
    <row r="253" spans="4:8">
      <c r="D253">
        <f>D252+1</f>
        <v>246</v>
      </c>
      <c r="E253">
        <f>E252-0.1</f>
        <v>0.10000000000000014</v>
      </c>
      <c r="F253">
        <f>F252</f>
        <v>2</v>
      </c>
      <c r="G253">
        <f>G252</f>
        <v>0</v>
      </c>
      <c r="H253">
        <f>H252</f>
        <v>90</v>
      </c>
    </row>
    <row r="254" spans="4:8">
      <c r="D254">
        <f>D253+1</f>
        <v>247</v>
      </c>
      <c r="E254">
        <f>E253-0.1</f>
        <v>1.3877787807814457E-16</v>
      </c>
      <c r="F254">
        <f>F253</f>
        <v>2</v>
      </c>
      <c r="G254">
        <f>G253</f>
        <v>0</v>
      </c>
      <c r="H254">
        <f>H253</f>
        <v>90</v>
      </c>
    </row>
    <row r="255" spans="4:8">
      <c r="D255">
        <f>D254+1</f>
        <v>248</v>
      </c>
      <c r="E255">
        <v>0</v>
      </c>
      <c r="F255">
        <f>F254</f>
        <v>2</v>
      </c>
      <c r="G255">
        <f>G254</f>
        <v>0</v>
      </c>
      <c r="H255">
        <f>H254</f>
        <v>90</v>
      </c>
    </row>
    <row r="256" spans="4:8">
      <c r="D256">
        <f>D255+1</f>
        <v>249</v>
      </c>
      <c r="E256">
        <f>E255</f>
        <v>0</v>
      </c>
      <c r="F256">
        <f>F255</f>
        <v>2</v>
      </c>
      <c r="G256">
        <f>G255</f>
        <v>0</v>
      </c>
      <c r="H256">
        <f>H255</f>
        <v>90</v>
      </c>
    </row>
    <row r="257" spans="4:8">
      <c r="D257">
        <f>D256+1</f>
        <v>250</v>
      </c>
      <c r="E257">
        <f>E256</f>
        <v>0</v>
      </c>
      <c r="F257">
        <f>F256+5</f>
        <v>7</v>
      </c>
      <c r="G257">
        <f>G256</f>
        <v>0</v>
      </c>
      <c r="H257">
        <f>H256</f>
        <v>90</v>
      </c>
    </row>
    <row r="258" spans="4:8">
      <c r="D258">
        <f>D257+1</f>
        <v>251</v>
      </c>
      <c r="E258">
        <f>E257</f>
        <v>0</v>
      </c>
      <c r="F258">
        <f>F257+5</f>
        <v>12</v>
      </c>
      <c r="G258">
        <f>G257</f>
        <v>0</v>
      </c>
      <c r="H258">
        <f>H257</f>
        <v>90</v>
      </c>
    </row>
    <row r="259" spans="4:8">
      <c r="D259">
        <f>D258+1</f>
        <v>252</v>
      </c>
      <c r="E259">
        <f>E258</f>
        <v>0</v>
      </c>
      <c r="F259">
        <f>F258+5</f>
        <v>17</v>
      </c>
      <c r="G259">
        <f>G258</f>
        <v>0</v>
      </c>
      <c r="H259">
        <f>H258</f>
        <v>90</v>
      </c>
    </row>
    <row r="260" spans="4:8">
      <c r="D260">
        <f>D259+1</f>
        <v>253</v>
      </c>
      <c r="E260">
        <f>E259</f>
        <v>0</v>
      </c>
      <c r="F260">
        <f>F259+5</f>
        <v>22</v>
      </c>
      <c r="G260">
        <f>G259</f>
        <v>0</v>
      </c>
      <c r="H260">
        <f>H259</f>
        <v>90</v>
      </c>
    </row>
    <row r="261" spans="4:8">
      <c r="D261">
        <f>D260+1</f>
        <v>254</v>
      </c>
      <c r="E261">
        <f>E260</f>
        <v>0</v>
      </c>
      <c r="F261">
        <f>F260+5</f>
        <v>27</v>
      </c>
      <c r="G261">
        <f>G260</f>
        <v>0</v>
      </c>
      <c r="H261">
        <f>H260</f>
        <v>90</v>
      </c>
    </row>
    <row r="262" spans="4:8">
      <c r="D262">
        <f>D261+1</f>
        <v>255</v>
      </c>
      <c r="E262">
        <f>E261</f>
        <v>0</v>
      </c>
      <c r="F262">
        <f>F261+5</f>
        <v>32</v>
      </c>
      <c r="G262">
        <f>G261</f>
        <v>0</v>
      </c>
      <c r="H262">
        <f>H261</f>
        <v>90</v>
      </c>
    </row>
    <row r="263" spans="4:8">
      <c r="D263">
        <f>D262+1</f>
        <v>256</v>
      </c>
      <c r="E263">
        <f>E262</f>
        <v>0</v>
      </c>
      <c r="F263">
        <f>F262+5</f>
        <v>37</v>
      </c>
      <c r="G263">
        <f>G262</f>
        <v>0</v>
      </c>
      <c r="H263">
        <f>H262</f>
        <v>90</v>
      </c>
    </row>
    <row r="264" spans="4:8">
      <c r="D264">
        <f>D263+1</f>
        <v>257</v>
      </c>
      <c r="E264">
        <f>E263</f>
        <v>0</v>
      </c>
      <c r="F264">
        <f>F263+5</f>
        <v>42</v>
      </c>
      <c r="G264">
        <f>G263</f>
        <v>0</v>
      </c>
      <c r="H264">
        <f>H263</f>
        <v>90</v>
      </c>
    </row>
    <row r="265" spans="4:8">
      <c r="D265">
        <f>D264+1</f>
        <v>258</v>
      </c>
      <c r="E265">
        <f>E264</f>
        <v>0</v>
      </c>
      <c r="F265">
        <f>F264+5</f>
        <v>47</v>
      </c>
      <c r="G265">
        <f>G264</f>
        <v>0</v>
      </c>
      <c r="H265">
        <f>H264</f>
        <v>90</v>
      </c>
    </row>
    <row r="266" spans="4:8">
      <c r="D266">
        <f>D265+1</f>
        <v>259</v>
      </c>
      <c r="E266">
        <f>E265</f>
        <v>0</v>
      </c>
      <c r="F266">
        <f>F265+5</f>
        <v>52</v>
      </c>
      <c r="G266">
        <f>G265</f>
        <v>0</v>
      </c>
      <c r="H266">
        <f>H265</f>
        <v>90</v>
      </c>
    </row>
    <row r="267" spans="4:8">
      <c r="D267">
        <f>D266+1</f>
        <v>260</v>
      </c>
      <c r="E267">
        <f>E266</f>
        <v>0</v>
      </c>
      <c r="F267">
        <f>F266+5</f>
        <v>57</v>
      </c>
      <c r="G267">
        <f>G266</f>
        <v>0</v>
      </c>
      <c r="H267">
        <f>H266</f>
        <v>90</v>
      </c>
    </row>
    <row r="268" spans="4:8">
      <c r="D268">
        <f>D267+1</f>
        <v>261</v>
      </c>
      <c r="E268">
        <f>E267</f>
        <v>0</v>
      </c>
      <c r="F268">
        <f>F267+5</f>
        <v>62</v>
      </c>
      <c r="G268">
        <f>G267</f>
        <v>0</v>
      </c>
      <c r="H268">
        <f>H267</f>
        <v>90</v>
      </c>
    </row>
    <row r="269" spans="4:8">
      <c r="D269">
        <f>D268+1</f>
        <v>262</v>
      </c>
      <c r="E269">
        <f>E268</f>
        <v>0</v>
      </c>
      <c r="F269">
        <f>F268+5</f>
        <v>67</v>
      </c>
      <c r="G269">
        <f>G268</f>
        <v>0</v>
      </c>
      <c r="H269">
        <f>H268</f>
        <v>90</v>
      </c>
    </row>
    <row r="270" spans="4:8">
      <c r="D270">
        <f>D269+1</f>
        <v>263</v>
      </c>
      <c r="E270">
        <f>E269</f>
        <v>0</v>
      </c>
      <c r="F270">
        <f>F269+5</f>
        <v>72</v>
      </c>
      <c r="G270">
        <f>G269</f>
        <v>0</v>
      </c>
      <c r="H270">
        <f>H269</f>
        <v>90</v>
      </c>
    </row>
    <row r="271" spans="4:8">
      <c r="D271">
        <f>D270+1</f>
        <v>264</v>
      </c>
      <c r="E271">
        <f>E270</f>
        <v>0</v>
      </c>
      <c r="F271">
        <f>F270+5</f>
        <v>77</v>
      </c>
      <c r="G271">
        <f>G270</f>
        <v>0</v>
      </c>
      <c r="H271">
        <f>H270</f>
        <v>90</v>
      </c>
    </row>
    <row r="272" spans="4:8">
      <c r="D272">
        <f>D271+1</f>
        <v>265</v>
      </c>
      <c r="E272">
        <f>E271</f>
        <v>0</v>
      </c>
      <c r="F272">
        <f>F271+5</f>
        <v>82</v>
      </c>
      <c r="G272">
        <f>G271</f>
        <v>0</v>
      </c>
      <c r="H272">
        <f>H271</f>
        <v>90</v>
      </c>
    </row>
    <row r="273" spans="4:8">
      <c r="D273">
        <f>D272+1</f>
        <v>266</v>
      </c>
      <c r="E273">
        <f>E272</f>
        <v>0</v>
      </c>
      <c r="F273">
        <f>F272+5</f>
        <v>87</v>
      </c>
      <c r="G273">
        <f>G272</f>
        <v>0</v>
      </c>
      <c r="H273">
        <f>H272</f>
        <v>90</v>
      </c>
    </row>
    <row r="274" spans="4:8">
      <c r="D274">
        <f>D273+1</f>
        <v>267</v>
      </c>
      <c r="E274">
        <f>E273</f>
        <v>0</v>
      </c>
      <c r="F274">
        <f>F273+5</f>
        <v>92</v>
      </c>
      <c r="G274">
        <f>G273</f>
        <v>0</v>
      </c>
      <c r="H274">
        <f>H273</f>
        <v>90</v>
      </c>
    </row>
    <row r="275" spans="4:8">
      <c r="D275">
        <f>D274+1</f>
        <v>268</v>
      </c>
      <c r="E275">
        <f>E274</f>
        <v>0</v>
      </c>
      <c r="F275">
        <f>F274+5</f>
        <v>97</v>
      </c>
      <c r="G275">
        <f>G274</f>
        <v>0</v>
      </c>
      <c r="H275">
        <f>H274</f>
        <v>90</v>
      </c>
    </row>
    <row r="276" spans="4:8">
      <c r="D276">
        <f>D275+1</f>
        <v>269</v>
      </c>
      <c r="E276">
        <f>E275</f>
        <v>0</v>
      </c>
      <c r="F276">
        <f>F275+5</f>
        <v>102</v>
      </c>
      <c r="G276">
        <f>G275</f>
        <v>0</v>
      </c>
      <c r="H276">
        <f>H275</f>
        <v>90</v>
      </c>
    </row>
  </sheetData>
  <sheetProtection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87DC-76A2-4371-AF59-BD2B158BFCD9}">
  <dimension ref="B3:AH508"/>
  <sheetViews>
    <sheetView workbookViewId="0">
      <selection activeCell="H3" sqref="H3"/>
    </sheetView>
  </sheetViews>
  <sheetFormatPr defaultRowHeight="18.75"/>
  <cols>
    <col min="4" max="4" width="13.375" bestFit="1" customWidth="1"/>
  </cols>
  <sheetData>
    <row r="3" spans="2:34">
      <c r="O3" t="s">
        <v>30</v>
      </c>
      <c r="P3">
        <v>1</v>
      </c>
      <c r="Q3">
        <v>0</v>
      </c>
      <c r="R3">
        <v>0</v>
      </c>
    </row>
    <row r="4" spans="2:34">
      <c r="O4">
        <f>いじる用!F3</f>
        <v>0</v>
      </c>
      <c r="P4">
        <v>0</v>
      </c>
      <c r="Q4">
        <f>COS(O5)</f>
        <v>1</v>
      </c>
      <c r="R4">
        <f>SIN(O5)</f>
        <v>0</v>
      </c>
    </row>
    <row r="5" spans="2:34">
      <c r="O5">
        <f>PI()/180*O4</f>
        <v>0</v>
      </c>
      <c r="P5">
        <v>0</v>
      </c>
      <c r="Q5">
        <f>-R4</f>
        <v>0</v>
      </c>
      <c r="R5">
        <f>Q4</f>
        <v>1</v>
      </c>
    </row>
    <row r="6" spans="2:34">
      <c r="O6" t="s">
        <v>29</v>
      </c>
      <c r="P6">
        <f>COS(O8)</f>
        <v>6.1257422745431001E-17</v>
      </c>
      <c r="Q6">
        <v>0</v>
      </c>
      <c r="R6">
        <f>SIN(O8)</f>
        <v>1</v>
      </c>
    </row>
    <row r="7" spans="2:34">
      <c r="O7">
        <f>いじる用!G3</f>
        <v>90</v>
      </c>
      <c r="P7">
        <v>0</v>
      </c>
      <c r="Q7">
        <v>1</v>
      </c>
      <c r="R7">
        <v>0</v>
      </c>
    </row>
    <row r="8" spans="2:34">
      <c r="O8">
        <f>PI()/180*O7</f>
        <v>1.5707963267948966</v>
      </c>
      <c r="P8">
        <f>-R6</f>
        <v>-1</v>
      </c>
      <c r="Q8">
        <v>0</v>
      </c>
      <c r="R8">
        <f>P6</f>
        <v>6.1257422745431001E-17</v>
      </c>
    </row>
    <row r="9" spans="2:34">
      <c r="O9" t="s">
        <v>31</v>
      </c>
      <c r="P9">
        <f>COS(O11)</f>
        <v>1</v>
      </c>
      <c r="Q9">
        <f>SIN(O11)</f>
        <v>0</v>
      </c>
      <c r="R9">
        <v>0</v>
      </c>
    </row>
    <row r="10" spans="2:34">
      <c r="O10">
        <v>0</v>
      </c>
      <c r="P10">
        <f>-Q9</f>
        <v>0</v>
      </c>
      <c r="Q10">
        <f>P9</f>
        <v>1</v>
      </c>
      <c r="R10">
        <v>0</v>
      </c>
    </row>
    <row r="11" spans="2:34">
      <c r="O11">
        <f>PI()/180*O10</f>
        <v>0</v>
      </c>
      <c r="P11">
        <v>0</v>
      </c>
      <c r="Q11">
        <v>0</v>
      </c>
      <c r="R11">
        <v>1</v>
      </c>
      <c r="AD11" t="s">
        <v>50</v>
      </c>
      <c r="AE11">
        <v>1</v>
      </c>
    </row>
    <row r="12" spans="2:34">
      <c r="N12">
        <f>LN(5)</f>
        <v>1.6094379124341003</v>
      </c>
      <c r="O12" t="s">
        <v>32</v>
      </c>
      <c r="P12">
        <f t="array" ref="P12:R14">MMULT(MMULT(P3:R5,P6:R8),P9:R11)</f>
        <v>6.1257422745431001E-17</v>
      </c>
      <c r="Q12">
        <v>0</v>
      </c>
      <c r="R12">
        <v>1</v>
      </c>
      <c r="AD12" t="s">
        <v>49</v>
      </c>
    </row>
    <row r="13" spans="2:34">
      <c r="P13">
        <v>0</v>
      </c>
      <c r="Q13">
        <v>1</v>
      </c>
      <c r="R13">
        <v>0</v>
      </c>
      <c r="S13" t="s">
        <v>39</v>
      </c>
      <c r="T13" t="s">
        <v>40</v>
      </c>
      <c r="AD13" t="s">
        <v>51</v>
      </c>
      <c r="AE13" t="s">
        <v>40</v>
      </c>
    </row>
    <row r="14" spans="2:34">
      <c r="K14">
        <f>いじる用!D3</f>
        <v>1</v>
      </c>
      <c r="M14" t="s">
        <v>40</v>
      </c>
      <c r="N14">
        <f>1/(5+K14*(N12-5))</f>
        <v>0.62133493455961175</v>
      </c>
      <c r="P14">
        <v>-1</v>
      </c>
      <c r="Q14">
        <v>0</v>
      </c>
      <c r="R14">
        <v>6.1257422745431001E-17</v>
      </c>
      <c r="S14">
        <v>5</v>
      </c>
      <c r="T14">
        <v>0.6</v>
      </c>
      <c r="AD14">
        <f>いじる用!E3</f>
        <v>102</v>
      </c>
      <c r="AE14">
        <v>1</v>
      </c>
    </row>
    <row r="15" spans="2:34">
      <c r="G15" t="s">
        <v>1</v>
      </c>
      <c r="H15" t="s">
        <v>0</v>
      </c>
      <c r="I15" t="s">
        <v>2</v>
      </c>
      <c r="J15" t="s">
        <v>43</v>
      </c>
      <c r="K15" t="s">
        <v>34</v>
      </c>
      <c r="L15" t="s">
        <v>35</v>
      </c>
      <c r="M15" t="s">
        <v>36</v>
      </c>
      <c r="N15" t="s">
        <v>37</v>
      </c>
      <c r="O15" t="s">
        <v>38</v>
      </c>
      <c r="P15" t="s">
        <v>36</v>
      </c>
      <c r="Q15" t="s">
        <v>37</v>
      </c>
      <c r="R15" t="s">
        <v>38</v>
      </c>
      <c r="U15" t="s">
        <v>37</v>
      </c>
      <c r="V15" t="s">
        <v>45</v>
      </c>
      <c r="W15" t="s">
        <v>46</v>
      </c>
      <c r="Z15" t="s">
        <v>37</v>
      </c>
      <c r="AA15" t="s">
        <v>45</v>
      </c>
      <c r="AB15" t="s">
        <v>46</v>
      </c>
      <c r="AD15" t="s">
        <v>38</v>
      </c>
      <c r="AF15" t="s">
        <v>52</v>
      </c>
      <c r="AG15" t="s">
        <v>45</v>
      </c>
      <c r="AH15" t="s">
        <v>46</v>
      </c>
    </row>
    <row r="16" spans="2:34">
      <c r="B16" t="s">
        <v>33</v>
      </c>
      <c r="C16" t="s">
        <v>3</v>
      </c>
      <c r="D16" t="s">
        <v>4</v>
      </c>
      <c r="E16" t="s">
        <v>11</v>
      </c>
      <c r="F16" t="s">
        <v>6</v>
      </c>
      <c r="G16">
        <v>1</v>
      </c>
      <c r="H16">
        <v>1</v>
      </c>
      <c r="I16">
        <v>1</v>
      </c>
      <c r="J16">
        <f t="shared" ref="J16:L17" si="0">LN(G16)</f>
        <v>0</v>
      </c>
      <c r="K16">
        <f t="shared" si="0"/>
        <v>0</v>
      </c>
      <c r="L16">
        <f t="shared" si="0"/>
        <v>0</v>
      </c>
      <c r="M16">
        <f t="shared" ref="M16:O17" si="1">(G16+(J16-G16)*$K$14)*$N$14</f>
        <v>0</v>
      </c>
      <c r="N16">
        <f t="shared" si="1"/>
        <v>0</v>
      </c>
      <c r="O16">
        <f t="shared" si="1"/>
        <v>0</v>
      </c>
      <c r="P16">
        <f t="array" ref="P16:R16">MMULT(M16:O16,$P$12:$R$14)</f>
        <v>0</v>
      </c>
      <c r="Q16">
        <v>0</v>
      </c>
      <c r="R16">
        <v>0</v>
      </c>
      <c r="S16">
        <f>R16+$S$14</f>
        <v>5</v>
      </c>
      <c r="T16">
        <f>$T$14*P16/$S16</f>
        <v>0</v>
      </c>
      <c r="U16">
        <f>$T$14*Q16/$S16</f>
        <v>0</v>
      </c>
      <c r="Y16">
        <f>P16</f>
        <v>0</v>
      </c>
      <c r="Z16">
        <f>Q16</f>
        <v>0</v>
      </c>
      <c r="AD16">
        <f>R16+$AD$14</f>
        <v>102</v>
      </c>
      <c r="AE16">
        <f>$AE$14*P16/$AD16*($AE$11+$AD$14)</f>
        <v>0</v>
      </c>
      <c r="AF16">
        <f>$AE$14*Q16/$AD16*($AE$11+$AD$14)</f>
        <v>0</v>
      </c>
    </row>
    <row r="17" spans="5:32" ht="2.25" customHeight="1">
      <c r="G17">
        <v>5</v>
      </c>
      <c r="H17">
        <v>1</v>
      </c>
      <c r="I17">
        <v>1</v>
      </c>
      <c r="J17">
        <f t="shared" si="0"/>
        <v>1.6094379124341003</v>
      </c>
      <c r="K17">
        <f t="shared" si="0"/>
        <v>0</v>
      </c>
      <c r="L17">
        <f t="shared" si="0"/>
        <v>0</v>
      </c>
      <c r="M17">
        <f t="shared" si="1"/>
        <v>1</v>
      </c>
      <c r="N17">
        <f t="shared" si="1"/>
        <v>0</v>
      </c>
      <c r="O17">
        <f t="shared" si="1"/>
        <v>0</v>
      </c>
      <c r="P17">
        <f t="array" ref="P17:R17">MMULT(M17:O17,$P$12:$R$14)</f>
        <v>6.1257422745431001E-17</v>
      </c>
      <c r="Q17">
        <v>0</v>
      </c>
      <c r="R17">
        <v>1</v>
      </c>
      <c r="S17">
        <f>R17+$S$14</f>
        <v>6</v>
      </c>
      <c r="T17">
        <f>$T$14*P17/$S17</f>
        <v>6.1257422745431001E-18</v>
      </c>
      <c r="U17">
        <f>$T$14*Q17/$S17</f>
        <v>0</v>
      </c>
      <c r="Y17">
        <f>P17</f>
        <v>6.1257422745431001E-17</v>
      </c>
      <c r="Z17">
        <f>Q17</f>
        <v>0</v>
      </c>
      <c r="AD17">
        <f>R17+$AD$14</f>
        <v>103</v>
      </c>
      <c r="AE17">
        <f>$AE$14*P17/$AD17*($AE$11+$AD$14)</f>
        <v>6.1257422745431001E-17</v>
      </c>
      <c r="AF17">
        <f>$AE$14*Q17/$AD17*($AE$11+$AD$14)</f>
        <v>0</v>
      </c>
    </row>
    <row r="18" spans="5:32" ht="2.25" customHeight="1"/>
    <row r="19" spans="5:32" ht="2.25" customHeight="1">
      <c r="F19" t="s">
        <v>7</v>
      </c>
      <c r="G19">
        <f>G16</f>
        <v>1</v>
      </c>
      <c r="H19">
        <f>H16+1</f>
        <v>2</v>
      </c>
      <c r="I19">
        <f>I16</f>
        <v>1</v>
      </c>
      <c r="J19">
        <f t="shared" ref="J19:L20" si="2">LN(G19)</f>
        <v>0</v>
      </c>
      <c r="K19">
        <f t="shared" si="2"/>
        <v>0.69314718055994529</v>
      </c>
      <c r="L19">
        <f t="shared" si="2"/>
        <v>0</v>
      </c>
      <c r="M19">
        <f t="shared" ref="M19:O20" si="3">(G19+(J19-G19)*$K$14)*$N$14</f>
        <v>0</v>
      </c>
      <c r="N19">
        <f t="shared" si="3"/>
        <v>0.43067655807339306</v>
      </c>
      <c r="O19">
        <f t="shared" si="3"/>
        <v>0</v>
      </c>
      <c r="P19">
        <f t="array" ref="P19:R19">MMULT(M19:O19,$P$12:$R$14)</f>
        <v>0</v>
      </c>
      <c r="Q19">
        <v>0.43067655807339306</v>
      </c>
      <c r="R19">
        <v>0</v>
      </c>
      <c r="S19">
        <f>R19+$S$14</f>
        <v>5</v>
      </c>
      <c r="T19">
        <f>$T$14*P19/$S19</f>
        <v>0</v>
      </c>
      <c r="U19">
        <f>$T$14*Q19/$S19</f>
        <v>5.168118696880717E-2</v>
      </c>
      <c r="Y19">
        <f>P19</f>
        <v>0</v>
      </c>
      <c r="Z19">
        <f>Q19</f>
        <v>0.43067655807339306</v>
      </c>
      <c r="AD19">
        <f>R19+$AD$14</f>
        <v>102</v>
      </c>
      <c r="AE19">
        <f>$AE$14*P19/$AD19*($AE$11+$AD$14)</f>
        <v>0</v>
      </c>
      <c r="AF19">
        <f>$AE$14*Q19/$AD19*($AE$11+$AD$14)</f>
        <v>0.43489887727019105</v>
      </c>
    </row>
    <row r="20" spans="5:32" ht="2.25" customHeight="1">
      <c r="G20">
        <f>G17</f>
        <v>5</v>
      </c>
      <c r="H20">
        <f>H17+1</f>
        <v>2</v>
      </c>
      <c r="I20">
        <f>I17</f>
        <v>1</v>
      </c>
      <c r="J20">
        <f t="shared" si="2"/>
        <v>1.6094379124341003</v>
      </c>
      <c r="K20">
        <f t="shared" si="2"/>
        <v>0.69314718055994529</v>
      </c>
      <c r="L20">
        <f t="shared" si="2"/>
        <v>0</v>
      </c>
      <c r="M20">
        <f t="shared" si="3"/>
        <v>1</v>
      </c>
      <c r="N20">
        <f t="shared" si="3"/>
        <v>0.43067655807339306</v>
      </c>
      <c r="O20">
        <f t="shared" si="3"/>
        <v>0</v>
      </c>
      <c r="P20">
        <f t="array" ref="P20:R20">MMULT(M20:O20,$P$12:$R$14)</f>
        <v>6.1257422745431001E-17</v>
      </c>
      <c r="Q20">
        <v>0.43067655807339306</v>
      </c>
      <c r="R20">
        <v>1</v>
      </c>
      <c r="S20">
        <f>R20+$S$14</f>
        <v>6</v>
      </c>
      <c r="T20">
        <f>$T$14*P20/$S20</f>
        <v>6.1257422745431001E-18</v>
      </c>
      <c r="U20">
        <f>$T$14*Q20/$S20</f>
        <v>4.306765580733931E-2</v>
      </c>
      <c r="Y20">
        <f>P20</f>
        <v>6.1257422745431001E-17</v>
      </c>
      <c r="Z20">
        <f>Q20</f>
        <v>0.43067655807339306</v>
      </c>
      <c r="AD20">
        <f>R20+$AD$14</f>
        <v>103</v>
      </c>
      <c r="AE20">
        <f>$AE$14*P20/$AD20*($AE$11+$AD$14)</f>
        <v>6.1257422745431001E-17</v>
      </c>
      <c r="AF20">
        <f>$AE$14*Q20/$AD20*($AE$11+$AD$14)</f>
        <v>0.430676558073393</v>
      </c>
    </row>
    <row r="21" spans="5:32" ht="2.25" customHeight="1"/>
    <row r="22" spans="5:32" ht="2.25" customHeight="1">
      <c r="F22" t="s">
        <v>8</v>
      </c>
      <c r="G22">
        <f>G19</f>
        <v>1</v>
      </c>
      <c r="H22">
        <f>H19+1</f>
        <v>3</v>
      </c>
      <c r="I22">
        <f>I19</f>
        <v>1</v>
      </c>
      <c r="J22">
        <f t="shared" ref="J22:L23" si="4">LN(G22)</f>
        <v>0</v>
      </c>
      <c r="K22">
        <f t="shared" si="4"/>
        <v>1.0986122886681098</v>
      </c>
      <c r="L22">
        <f t="shared" si="4"/>
        <v>0</v>
      </c>
      <c r="M22">
        <f t="shared" ref="M22:O23" si="5">(G22+(J22-G22)*$K$14)*$N$14</f>
        <v>0</v>
      </c>
      <c r="N22">
        <f t="shared" si="5"/>
        <v>0.68260619448598525</v>
      </c>
      <c r="O22">
        <f t="shared" si="5"/>
        <v>0</v>
      </c>
      <c r="P22">
        <f t="array" ref="P22:R22">MMULT(M22:O22,$P$12:$R$14)</f>
        <v>0</v>
      </c>
      <c r="Q22">
        <v>0.68260619448598525</v>
      </c>
      <c r="R22">
        <v>0</v>
      </c>
      <c r="S22">
        <f>R22+$S$14</f>
        <v>5</v>
      </c>
      <c r="T22">
        <f>$T$14*P22/$S22</f>
        <v>0</v>
      </c>
      <c r="U22">
        <f>$T$14*Q22/$S22</f>
        <v>8.1912743338318231E-2</v>
      </c>
      <c r="Y22">
        <f>P22</f>
        <v>0</v>
      </c>
      <c r="Z22">
        <f>Q22</f>
        <v>0.68260619448598525</v>
      </c>
      <c r="AD22">
        <f>R22+$AD$14</f>
        <v>102</v>
      </c>
      <c r="AE22">
        <f>$AE$14*P22/$AD22*($AE$11+$AD$14)</f>
        <v>0</v>
      </c>
      <c r="AF22">
        <f>$AE$14*Q22/$AD22*($AE$11+$AD$14)</f>
        <v>0.68929841207898512</v>
      </c>
    </row>
    <row r="23" spans="5:32" ht="2.25" customHeight="1">
      <c r="G23">
        <f>G20</f>
        <v>5</v>
      </c>
      <c r="H23">
        <f>H20+1</f>
        <v>3</v>
      </c>
      <c r="I23">
        <f>I20</f>
        <v>1</v>
      </c>
      <c r="J23">
        <f t="shared" si="4"/>
        <v>1.6094379124341003</v>
      </c>
      <c r="K23">
        <f t="shared" si="4"/>
        <v>1.0986122886681098</v>
      </c>
      <c r="L23">
        <f t="shared" si="4"/>
        <v>0</v>
      </c>
      <c r="M23">
        <f t="shared" si="5"/>
        <v>1</v>
      </c>
      <c r="N23">
        <f t="shared" si="5"/>
        <v>0.68260619448598525</v>
      </c>
      <c r="O23">
        <f t="shared" si="5"/>
        <v>0</v>
      </c>
      <c r="P23">
        <f t="array" ref="P23:R23">MMULT(M23:O23,$P$12:$R$14)</f>
        <v>6.1257422745431001E-17</v>
      </c>
      <c r="Q23">
        <v>0.68260619448598525</v>
      </c>
      <c r="R23">
        <v>1</v>
      </c>
      <c r="S23">
        <f>R23+$S$14</f>
        <v>6</v>
      </c>
      <c r="T23">
        <f>$T$14*P23/$S23</f>
        <v>6.1257422745431001E-18</v>
      </c>
      <c r="U23">
        <f>$T$14*Q23/$S23</f>
        <v>6.8260619448598528E-2</v>
      </c>
      <c r="Y23">
        <f>P23</f>
        <v>6.1257422745431001E-17</v>
      </c>
      <c r="Z23">
        <f>Q23</f>
        <v>0.68260619448598525</v>
      </c>
      <c r="AD23">
        <f>R23+$AD$14</f>
        <v>103</v>
      </c>
      <c r="AE23">
        <f>$AE$14*P23/$AD23*($AE$11+$AD$14)</f>
        <v>6.1257422745431001E-17</v>
      </c>
      <c r="AF23">
        <f>$AE$14*Q23/$AD23*($AE$11+$AD$14)</f>
        <v>0.68260619448598525</v>
      </c>
    </row>
    <row r="24" spans="5:32" ht="2.25" customHeight="1"/>
    <row r="25" spans="5:32" ht="2.25" customHeight="1">
      <c r="F25" t="s">
        <v>9</v>
      </c>
      <c r="G25">
        <f>G22</f>
        <v>1</v>
      </c>
      <c r="H25">
        <f>H22+1</f>
        <v>4</v>
      </c>
      <c r="I25">
        <f>I22</f>
        <v>1</v>
      </c>
      <c r="J25">
        <f t="shared" ref="J25:L26" si="6">LN(G25)</f>
        <v>0</v>
      </c>
      <c r="K25">
        <f t="shared" si="6"/>
        <v>1.3862943611198906</v>
      </c>
      <c r="L25">
        <f t="shared" si="6"/>
        <v>0</v>
      </c>
      <c r="M25">
        <f t="shared" ref="M25:O26" si="7">(G25+(J25-G25)*$K$14)*$N$14</f>
        <v>0</v>
      </c>
      <c r="N25">
        <f t="shared" si="7"/>
        <v>0.86135311614678611</v>
      </c>
      <c r="O25">
        <f t="shared" si="7"/>
        <v>0</v>
      </c>
      <c r="P25">
        <f t="array" ref="P25:R25">MMULT(M25:O25,$P$12:$R$14)</f>
        <v>0</v>
      </c>
      <c r="Q25">
        <v>0.86135311614678611</v>
      </c>
      <c r="R25">
        <v>0</v>
      </c>
      <c r="S25">
        <f>R25+$S$14</f>
        <v>5</v>
      </c>
      <c r="T25">
        <f>$T$14*P25/$S25</f>
        <v>0</v>
      </c>
      <c r="U25">
        <f>$T$14*Q25/$S25</f>
        <v>0.10336237393761434</v>
      </c>
      <c r="Y25">
        <f>P25</f>
        <v>0</v>
      </c>
      <c r="Z25">
        <f>Q25</f>
        <v>0.86135311614678611</v>
      </c>
      <c r="AD25">
        <f>R25+$AD$14</f>
        <v>102</v>
      </c>
      <c r="AE25">
        <f>$AE$14*P25/$AD25*($AE$11+$AD$14)</f>
        <v>0</v>
      </c>
      <c r="AF25">
        <f>$AE$14*Q25/$AD25*($AE$11+$AD$14)</f>
        <v>0.86979775454038211</v>
      </c>
    </row>
    <row r="26" spans="5:32" ht="2.25" customHeight="1">
      <c r="G26">
        <f>G23</f>
        <v>5</v>
      </c>
      <c r="H26">
        <f>H23+1</f>
        <v>4</v>
      </c>
      <c r="I26">
        <f>I23</f>
        <v>1</v>
      </c>
      <c r="J26">
        <f t="shared" si="6"/>
        <v>1.6094379124341003</v>
      </c>
      <c r="K26">
        <f t="shared" si="6"/>
        <v>1.3862943611198906</v>
      </c>
      <c r="L26">
        <f t="shared" si="6"/>
        <v>0</v>
      </c>
      <c r="M26">
        <f t="shared" si="7"/>
        <v>1</v>
      </c>
      <c r="N26">
        <f t="shared" si="7"/>
        <v>0.86135311614678611</v>
      </c>
      <c r="O26">
        <f t="shared" si="7"/>
        <v>0</v>
      </c>
      <c r="P26">
        <f t="array" ref="P26:R26">MMULT(M26:O26,$P$12:$R$14)</f>
        <v>6.1257422745431001E-17</v>
      </c>
      <c r="Q26">
        <v>0.86135311614678611</v>
      </c>
      <c r="R26">
        <v>1</v>
      </c>
      <c r="S26">
        <f>R26+$S$14</f>
        <v>6</v>
      </c>
      <c r="T26">
        <f>$T$14*P26/$S26</f>
        <v>6.1257422745431001E-18</v>
      </c>
      <c r="U26">
        <f>$T$14*Q26/$S26</f>
        <v>8.613531161467862E-2</v>
      </c>
      <c r="Y26">
        <f>P26</f>
        <v>6.1257422745431001E-17</v>
      </c>
      <c r="Z26">
        <f>Q26</f>
        <v>0.86135311614678611</v>
      </c>
      <c r="AD26">
        <f>R26+$AD$14</f>
        <v>103</v>
      </c>
      <c r="AE26">
        <f>$AE$14*P26/$AD26*($AE$11+$AD$14)</f>
        <v>6.1257422745431001E-17</v>
      </c>
      <c r="AF26">
        <f>$AE$14*Q26/$AD26*($AE$11+$AD$14)</f>
        <v>0.861353116146786</v>
      </c>
    </row>
    <row r="27" spans="5:32" ht="2.25" customHeight="1"/>
    <row r="28" spans="5:32" ht="2.25" customHeight="1">
      <c r="F28" t="s">
        <v>10</v>
      </c>
      <c r="G28">
        <f>G25</f>
        <v>1</v>
      </c>
      <c r="H28">
        <f>H25+1</f>
        <v>5</v>
      </c>
      <c r="I28">
        <f>I25</f>
        <v>1</v>
      </c>
      <c r="J28">
        <f t="shared" ref="J28:L29" si="8">LN(G28)</f>
        <v>0</v>
      </c>
      <c r="K28">
        <f t="shared" si="8"/>
        <v>1.6094379124341003</v>
      </c>
      <c r="L28">
        <f t="shared" si="8"/>
        <v>0</v>
      </c>
      <c r="M28">
        <f t="shared" ref="M28:O29" si="9">(G28+(J28-G28)*$K$14)*$N$14</f>
        <v>0</v>
      </c>
      <c r="N28">
        <f t="shared" si="9"/>
        <v>1</v>
      </c>
      <c r="O28">
        <f t="shared" si="9"/>
        <v>0</v>
      </c>
      <c r="P28">
        <f t="array" ref="P28:R28">MMULT(M28:O28,$P$12:$R$14)</f>
        <v>0</v>
      </c>
      <c r="Q28">
        <v>1</v>
      </c>
      <c r="R28">
        <v>0</v>
      </c>
      <c r="S28">
        <f>R28+$S$14</f>
        <v>5</v>
      </c>
      <c r="T28">
        <f>$T$14*P28/$S28</f>
        <v>0</v>
      </c>
      <c r="U28">
        <f>$T$14*Q28/$S28</f>
        <v>0.12</v>
      </c>
      <c r="Y28">
        <f>P28</f>
        <v>0</v>
      </c>
      <c r="Z28">
        <f>Q28</f>
        <v>1</v>
      </c>
      <c r="AD28">
        <f>R28+$AD$14</f>
        <v>102</v>
      </c>
      <c r="AE28">
        <f>$AE$14*P28/$AD28*($AE$11+$AD$14)</f>
        <v>0</v>
      </c>
      <c r="AF28">
        <f>$AE$14*Q28/$AD28*($AE$11+$AD$14)</f>
        <v>1.0098039215686274</v>
      </c>
    </row>
    <row r="29" spans="5:32" ht="2.25" customHeight="1">
      <c r="G29">
        <f>G26</f>
        <v>5</v>
      </c>
      <c r="H29">
        <f>H26+1</f>
        <v>5</v>
      </c>
      <c r="I29">
        <f>I26</f>
        <v>1</v>
      </c>
      <c r="J29">
        <f t="shared" si="8"/>
        <v>1.6094379124341003</v>
      </c>
      <c r="K29">
        <f t="shared" si="8"/>
        <v>1.6094379124341003</v>
      </c>
      <c r="L29">
        <f t="shared" si="8"/>
        <v>0</v>
      </c>
      <c r="M29">
        <f t="shared" si="9"/>
        <v>1</v>
      </c>
      <c r="N29">
        <f t="shared" si="9"/>
        <v>1</v>
      </c>
      <c r="O29">
        <f t="shared" si="9"/>
        <v>0</v>
      </c>
      <c r="P29">
        <f t="array" ref="P29:R29">MMULT(M29:O29,$P$12:$R$14)</f>
        <v>6.1257422745431001E-17</v>
      </c>
      <c r="Q29">
        <v>1</v>
      </c>
      <c r="R29">
        <v>1</v>
      </c>
      <c r="S29">
        <f>R29+$S$14</f>
        <v>6</v>
      </c>
      <c r="T29">
        <f>$T$14*P29/$S29</f>
        <v>6.1257422745431001E-18</v>
      </c>
      <c r="U29">
        <f>$T$14*Q29/$S29</f>
        <v>9.9999999999999992E-2</v>
      </c>
      <c r="Y29">
        <f>P29</f>
        <v>6.1257422745431001E-17</v>
      </c>
      <c r="Z29">
        <f>Q29</f>
        <v>1</v>
      </c>
      <c r="AD29">
        <f>R29+$AD$14</f>
        <v>103</v>
      </c>
      <c r="AE29">
        <f>$AE$14*P29/$AD29*($AE$11+$AD$14)</f>
        <v>6.1257422745431001E-17</v>
      </c>
      <c r="AF29">
        <f>$AE$14*Q29/$AD29*($AE$11+$AD$14)</f>
        <v>0.99999999999999989</v>
      </c>
    </row>
    <row r="30" spans="5:32" ht="2.25" customHeight="1"/>
    <row r="31" spans="5:32" ht="2.25" customHeight="1">
      <c r="E31" t="s">
        <v>12</v>
      </c>
      <c r="F31" t="s">
        <v>13</v>
      </c>
      <c r="G31">
        <f>G16</f>
        <v>1</v>
      </c>
      <c r="H31">
        <f>H16</f>
        <v>1</v>
      </c>
      <c r="I31">
        <f>I16+1</f>
        <v>2</v>
      </c>
      <c r="J31">
        <f t="shared" ref="J31:L32" si="10">LN(G31)</f>
        <v>0</v>
      </c>
      <c r="K31">
        <f t="shared" si="10"/>
        <v>0</v>
      </c>
      <c r="L31">
        <f t="shared" si="10"/>
        <v>0.69314718055994529</v>
      </c>
      <c r="M31">
        <f t="shared" ref="M31:O32" si="11">(G31+(J31-G31)*$K$14)*$N$14</f>
        <v>0</v>
      </c>
      <c r="N31">
        <f t="shared" si="11"/>
        <v>0</v>
      </c>
      <c r="O31">
        <f t="shared" si="11"/>
        <v>0.43067655807339306</v>
      </c>
      <c r="P31">
        <f t="array" ref="P31:R31">MMULT(M31:O31,$P$12:$R$14)</f>
        <v>-0.43067655807339306</v>
      </c>
      <c r="Q31">
        <v>0</v>
      </c>
      <c r="R31">
        <v>2.6382135984449002E-17</v>
      </c>
      <c r="S31">
        <f>R31+$S$14</f>
        <v>5</v>
      </c>
      <c r="T31">
        <f>$T$14*P31/$S31</f>
        <v>-5.168118696880717E-2</v>
      </c>
      <c r="U31">
        <f>$T$14*Q31/$S31</f>
        <v>0</v>
      </c>
      <c r="Y31">
        <f>P31</f>
        <v>-0.43067655807339306</v>
      </c>
      <c r="Z31">
        <f>Q31</f>
        <v>0</v>
      </c>
      <c r="AD31">
        <f>R31+$AD$14</f>
        <v>102</v>
      </c>
      <c r="AE31">
        <f>$AE$14*P31/$AD31*($AE$11+$AD$14)</f>
        <v>-0.43489887727019105</v>
      </c>
      <c r="AF31">
        <f>$AE$14*Q31/$AD31*($AE$11+$AD$14)</f>
        <v>0</v>
      </c>
    </row>
    <row r="32" spans="5:32" ht="2.25" customHeight="1">
      <c r="G32">
        <f>G17</f>
        <v>5</v>
      </c>
      <c r="H32">
        <f>H17</f>
        <v>1</v>
      </c>
      <c r="I32">
        <f>I17+1</f>
        <v>2</v>
      </c>
      <c r="J32">
        <f t="shared" si="10"/>
        <v>1.6094379124341003</v>
      </c>
      <c r="K32">
        <f t="shared" si="10"/>
        <v>0</v>
      </c>
      <c r="L32">
        <f t="shared" si="10"/>
        <v>0.69314718055994529</v>
      </c>
      <c r="M32">
        <f t="shared" si="11"/>
        <v>1</v>
      </c>
      <c r="N32">
        <f t="shared" si="11"/>
        <v>0</v>
      </c>
      <c r="O32">
        <f t="shared" si="11"/>
        <v>0.43067655807339306</v>
      </c>
      <c r="P32">
        <f t="array" ref="P32:R32">MMULT(M32:O32,$P$12:$R$14)</f>
        <v>-0.430676558073393</v>
      </c>
      <c r="Q32">
        <v>0</v>
      </c>
      <c r="R32">
        <v>1</v>
      </c>
      <c r="S32">
        <f>R32+$S$14</f>
        <v>6</v>
      </c>
      <c r="T32">
        <f>$T$14*P32/$S32</f>
        <v>-4.3067655807339296E-2</v>
      </c>
      <c r="U32">
        <f>$T$14*Q32/$S32</f>
        <v>0</v>
      </c>
      <c r="Y32">
        <f>P32</f>
        <v>-0.430676558073393</v>
      </c>
      <c r="Z32">
        <f>Q32</f>
        <v>0</v>
      </c>
      <c r="AD32">
        <f>R32+$AD$14</f>
        <v>103</v>
      </c>
      <c r="AE32">
        <f>$AE$14*P32/$AD32*($AE$11+$AD$14)</f>
        <v>-0.430676558073393</v>
      </c>
      <c r="AF32">
        <f>$AE$14*Q32/$AD32*($AE$11+$AD$14)</f>
        <v>0</v>
      </c>
    </row>
    <row r="33" spans="5:32" ht="2.25" customHeight="1"/>
    <row r="34" spans="5:32" ht="2.25" customHeight="1">
      <c r="F34" t="s">
        <v>7</v>
      </c>
      <c r="G34">
        <f>G19</f>
        <v>1</v>
      </c>
      <c r="H34">
        <f>H19</f>
        <v>2</v>
      </c>
      <c r="I34">
        <f>I19+1</f>
        <v>2</v>
      </c>
      <c r="J34">
        <f t="shared" ref="J34:L35" si="12">LN(G34)</f>
        <v>0</v>
      </c>
      <c r="K34">
        <f t="shared" si="12"/>
        <v>0.69314718055994529</v>
      </c>
      <c r="L34">
        <f t="shared" si="12"/>
        <v>0.69314718055994529</v>
      </c>
      <c r="M34">
        <f t="shared" ref="M34:O35" si="13">(G34+(J34-G34)*$K$14)*$N$14</f>
        <v>0</v>
      </c>
      <c r="N34">
        <f t="shared" si="13"/>
        <v>0.43067655807339306</v>
      </c>
      <c r="O34">
        <f t="shared" si="13"/>
        <v>0.43067655807339306</v>
      </c>
      <c r="P34">
        <f t="array" ref="P34:R34">MMULT(M34:O34,$P$12:$R$14)</f>
        <v>-0.43067655807339306</v>
      </c>
      <c r="Q34">
        <v>0.43067655807339306</v>
      </c>
      <c r="R34">
        <v>2.6382135984449002E-17</v>
      </c>
      <c r="S34">
        <f>R34+$S$14</f>
        <v>5</v>
      </c>
      <c r="T34">
        <f>$T$14*P34/$S34</f>
        <v>-5.168118696880717E-2</v>
      </c>
      <c r="U34">
        <f>$T$14*Q34/$S34</f>
        <v>5.168118696880717E-2</v>
      </c>
      <c r="Y34">
        <f>P34</f>
        <v>-0.43067655807339306</v>
      </c>
      <c r="Z34">
        <f>Q34</f>
        <v>0.43067655807339306</v>
      </c>
      <c r="AD34">
        <f>R34+$AD$14</f>
        <v>102</v>
      </c>
      <c r="AE34">
        <f>$AE$14*P34/$AD34*($AE$11+$AD$14)</f>
        <v>-0.43489887727019105</v>
      </c>
      <c r="AF34">
        <f>$AE$14*Q34/$AD34*($AE$11+$AD$14)</f>
        <v>0.43489887727019105</v>
      </c>
    </row>
    <row r="35" spans="5:32" ht="2.25" customHeight="1">
      <c r="G35">
        <f>G20</f>
        <v>5</v>
      </c>
      <c r="H35">
        <f>H20</f>
        <v>2</v>
      </c>
      <c r="I35">
        <f>I20+1</f>
        <v>2</v>
      </c>
      <c r="J35">
        <f t="shared" si="12"/>
        <v>1.6094379124341003</v>
      </c>
      <c r="K35">
        <f t="shared" si="12"/>
        <v>0.69314718055994529</v>
      </c>
      <c r="L35">
        <f t="shared" si="12"/>
        <v>0.69314718055994529</v>
      </c>
      <c r="M35">
        <f t="shared" si="13"/>
        <v>1</v>
      </c>
      <c r="N35">
        <f t="shared" si="13"/>
        <v>0.43067655807339306</v>
      </c>
      <c r="O35">
        <f t="shared" si="13"/>
        <v>0.43067655807339306</v>
      </c>
      <c r="P35">
        <f t="array" ref="P35:R35">MMULT(M35:O35,$P$12:$R$14)</f>
        <v>-0.430676558073393</v>
      </c>
      <c r="Q35">
        <v>0.43067655807339306</v>
      </c>
      <c r="R35">
        <v>1</v>
      </c>
      <c r="S35">
        <f>R35+$S$14</f>
        <v>6</v>
      </c>
      <c r="T35">
        <f>$T$14*P35/$S35</f>
        <v>-4.3067655807339296E-2</v>
      </c>
      <c r="U35">
        <f>$T$14*Q35/$S35</f>
        <v>4.306765580733931E-2</v>
      </c>
      <c r="Y35">
        <f>P35</f>
        <v>-0.430676558073393</v>
      </c>
      <c r="Z35">
        <f>Q35</f>
        <v>0.43067655807339306</v>
      </c>
      <c r="AD35">
        <f>R35+$AD$14</f>
        <v>103</v>
      </c>
      <c r="AE35">
        <f>$AE$14*P35/$AD35*($AE$11+$AD$14)</f>
        <v>-0.430676558073393</v>
      </c>
      <c r="AF35">
        <f>$AE$14*Q35/$AD35*($AE$11+$AD$14)</f>
        <v>0.430676558073393</v>
      </c>
    </row>
    <row r="36" spans="5:32" ht="2.25" customHeight="1"/>
    <row r="37" spans="5:32" ht="2.25" customHeight="1">
      <c r="F37" t="s">
        <v>8</v>
      </c>
      <c r="G37">
        <f>G22</f>
        <v>1</v>
      </c>
      <c r="H37">
        <f>H22</f>
        <v>3</v>
      </c>
      <c r="I37">
        <f>I22+1</f>
        <v>2</v>
      </c>
      <c r="J37">
        <f t="shared" ref="J37:L38" si="14">LN(G37)</f>
        <v>0</v>
      </c>
      <c r="K37">
        <f t="shared" si="14"/>
        <v>1.0986122886681098</v>
      </c>
      <c r="L37">
        <f t="shared" si="14"/>
        <v>0.69314718055994529</v>
      </c>
      <c r="M37">
        <f t="shared" ref="M37:O38" si="15">(G37+(J37-G37)*$K$14)*$N$14</f>
        <v>0</v>
      </c>
      <c r="N37">
        <f t="shared" si="15"/>
        <v>0.68260619448598525</v>
      </c>
      <c r="O37">
        <f t="shared" si="15"/>
        <v>0.43067655807339306</v>
      </c>
      <c r="P37">
        <f t="array" ref="P37:R37">MMULT(M37:O37,$P$12:$R$14)</f>
        <v>-0.43067655807339306</v>
      </c>
      <c r="Q37">
        <v>0.68260619448598525</v>
      </c>
      <c r="R37">
        <v>2.6382135984449002E-17</v>
      </c>
      <c r="S37">
        <f>R37+$S$14</f>
        <v>5</v>
      </c>
      <c r="T37">
        <f>$T$14*P37/$S37</f>
        <v>-5.168118696880717E-2</v>
      </c>
      <c r="U37">
        <f>$T$14*Q37/$S37</f>
        <v>8.1912743338318231E-2</v>
      </c>
      <c r="Y37">
        <f>P37</f>
        <v>-0.43067655807339306</v>
      </c>
      <c r="Z37">
        <f>Q37</f>
        <v>0.68260619448598525</v>
      </c>
      <c r="AD37">
        <f>R37+$AD$14</f>
        <v>102</v>
      </c>
      <c r="AE37">
        <f>$AE$14*P37/$AD37*($AE$11+$AD$14)</f>
        <v>-0.43489887727019105</v>
      </c>
      <c r="AF37">
        <f>$AE$14*Q37/$AD37*($AE$11+$AD$14)</f>
        <v>0.68929841207898512</v>
      </c>
    </row>
    <row r="38" spans="5:32" ht="2.25" customHeight="1">
      <c r="G38">
        <f>G23</f>
        <v>5</v>
      </c>
      <c r="H38">
        <f>H23</f>
        <v>3</v>
      </c>
      <c r="I38">
        <f>I23+1</f>
        <v>2</v>
      </c>
      <c r="J38">
        <f t="shared" si="14"/>
        <v>1.6094379124341003</v>
      </c>
      <c r="K38">
        <f t="shared" si="14"/>
        <v>1.0986122886681098</v>
      </c>
      <c r="L38">
        <f t="shared" si="14"/>
        <v>0.69314718055994529</v>
      </c>
      <c r="M38">
        <f t="shared" si="15"/>
        <v>1</v>
      </c>
      <c r="N38">
        <f t="shared" si="15"/>
        <v>0.68260619448598525</v>
      </c>
      <c r="O38">
        <f t="shared" si="15"/>
        <v>0.43067655807339306</v>
      </c>
      <c r="P38">
        <f t="array" ref="P38:R38">MMULT(M38:O38,$P$12:$R$14)</f>
        <v>-0.430676558073393</v>
      </c>
      <c r="Q38">
        <v>0.68260619448598525</v>
      </c>
      <c r="R38">
        <v>1</v>
      </c>
      <c r="S38">
        <f>R38+$S$14</f>
        <v>6</v>
      </c>
      <c r="T38">
        <f>$T$14*P38/$S38</f>
        <v>-4.3067655807339296E-2</v>
      </c>
      <c r="U38">
        <f>$T$14*Q38/$S38</f>
        <v>6.8260619448598528E-2</v>
      </c>
      <c r="Y38">
        <f>P38</f>
        <v>-0.430676558073393</v>
      </c>
      <c r="Z38">
        <f>Q38</f>
        <v>0.68260619448598525</v>
      </c>
      <c r="AD38">
        <f>R38+$AD$14</f>
        <v>103</v>
      </c>
      <c r="AE38">
        <f>$AE$14*P38/$AD38*($AE$11+$AD$14)</f>
        <v>-0.430676558073393</v>
      </c>
      <c r="AF38">
        <f>$AE$14*Q38/$AD38*($AE$11+$AD$14)</f>
        <v>0.68260619448598525</v>
      </c>
    </row>
    <row r="39" spans="5:32" ht="2.25" customHeight="1"/>
    <row r="40" spans="5:32" ht="2.25" customHeight="1">
      <c r="G40">
        <f>G25</f>
        <v>1</v>
      </c>
      <c r="H40">
        <f>H25</f>
        <v>4</v>
      </c>
      <c r="I40">
        <f>I25+1</f>
        <v>2</v>
      </c>
      <c r="J40">
        <f t="shared" ref="J40:L41" si="16">LN(G40)</f>
        <v>0</v>
      </c>
      <c r="K40">
        <f t="shared" si="16"/>
        <v>1.3862943611198906</v>
      </c>
      <c r="L40">
        <f t="shared" si="16"/>
        <v>0.69314718055994529</v>
      </c>
      <c r="M40">
        <f t="shared" ref="M40:O41" si="17">(G40+(J40-G40)*$K$14)*$N$14</f>
        <v>0</v>
      </c>
      <c r="N40">
        <f t="shared" si="17"/>
        <v>0.86135311614678611</v>
      </c>
      <c r="O40">
        <f t="shared" si="17"/>
        <v>0.43067655807339306</v>
      </c>
      <c r="P40">
        <f t="array" ref="P40:R40">MMULT(M40:O40,$P$12:$R$14)</f>
        <v>-0.43067655807339306</v>
      </c>
      <c r="Q40">
        <v>0.86135311614678611</v>
      </c>
      <c r="R40">
        <v>2.6382135984449002E-17</v>
      </c>
      <c r="S40">
        <f>R40+$S$14</f>
        <v>5</v>
      </c>
      <c r="T40">
        <f>$T$14*P40/$S40</f>
        <v>-5.168118696880717E-2</v>
      </c>
      <c r="U40">
        <f>$T$14*Q40/$S40</f>
        <v>0.10336237393761434</v>
      </c>
      <c r="Y40">
        <f>P40</f>
        <v>-0.43067655807339306</v>
      </c>
      <c r="Z40">
        <f>Q40</f>
        <v>0.86135311614678611</v>
      </c>
      <c r="AD40">
        <f>R40+$AD$14</f>
        <v>102</v>
      </c>
      <c r="AE40">
        <f>$AE$14*P40/$AD40*($AE$11+$AD$14)</f>
        <v>-0.43489887727019105</v>
      </c>
      <c r="AF40">
        <f>$AE$14*Q40/$AD40*($AE$11+$AD$14)</f>
        <v>0.86979775454038211</v>
      </c>
    </row>
    <row r="41" spans="5:32" ht="2.25" customHeight="1">
      <c r="G41">
        <f>G26</f>
        <v>5</v>
      </c>
      <c r="H41">
        <f>H26</f>
        <v>4</v>
      </c>
      <c r="I41">
        <f>I26+1</f>
        <v>2</v>
      </c>
      <c r="J41">
        <f t="shared" si="16"/>
        <v>1.6094379124341003</v>
      </c>
      <c r="K41">
        <f t="shared" si="16"/>
        <v>1.3862943611198906</v>
      </c>
      <c r="L41">
        <f t="shared" si="16"/>
        <v>0.69314718055994529</v>
      </c>
      <c r="M41">
        <f t="shared" si="17"/>
        <v>1</v>
      </c>
      <c r="N41">
        <f t="shared" si="17"/>
        <v>0.86135311614678611</v>
      </c>
      <c r="O41">
        <f t="shared" si="17"/>
        <v>0.43067655807339306</v>
      </c>
      <c r="P41">
        <f t="array" ref="P41:R41">MMULT(M41:O41,$P$12:$R$14)</f>
        <v>-0.430676558073393</v>
      </c>
      <c r="Q41">
        <v>0.86135311614678611</v>
      </c>
      <c r="R41">
        <v>1</v>
      </c>
      <c r="S41">
        <f>R41+$S$14</f>
        <v>6</v>
      </c>
      <c r="T41">
        <f>$T$14*P41/$S41</f>
        <v>-4.3067655807339296E-2</v>
      </c>
      <c r="U41">
        <f>$T$14*Q41/$S41</f>
        <v>8.613531161467862E-2</v>
      </c>
      <c r="Y41">
        <f>P41</f>
        <v>-0.430676558073393</v>
      </c>
      <c r="Z41">
        <f>Q41</f>
        <v>0.86135311614678611</v>
      </c>
      <c r="AD41">
        <f>R41+$AD$14</f>
        <v>103</v>
      </c>
      <c r="AE41">
        <f>$AE$14*P41/$AD41*($AE$11+$AD$14)</f>
        <v>-0.430676558073393</v>
      </c>
      <c r="AF41">
        <f>$AE$14*Q41/$AD41*($AE$11+$AD$14)</f>
        <v>0.861353116146786</v>
      </c>
    </row>
    <row r="42" spans="5:32" ht="2.25" customHeight="1"/>
    <row r="43" spans="5:32" ht="2.25" customHeight="1">
      <c r="G43">
        <f>G28</f>
        <v>1</v>
      </c>
      <c r="H43">
        <f>H28</f>
        <v>5</v>
      </c>
      <c r="I43">
        <f>I28+1</f>
        <v>2</v>
      </c>
      <c r="J43">
        <f t="shared" ref="J43:L44" si="18">LN(G43)</f>
        <v>0</v>
      </c>
      <c r="K43">
        <f t="shared" si="18"/>
        <v>1.6094379124341003</v>
      </c>
      <c r="L43">
        <f t="shared" si="18"/>
        <v>0.69314718055994529</v>
      </c>
      <c r="M43">
        <f t="shared" ref="M43:O44" si="19">(G43+(J43-G43)*$K$14)*$N$14</f>
        <v>0</v>
      </c>
      <c r="N43">
        <f t="shared" si="19"/>
        <v>1</v>
      </c>
      <c r="O43">
        <f t="shared" si="19"/>
        <v>0.43067655807339306</v>
      </c>
      <c r="P43">
        <f t="array" ref="P43:R43">MMULT(M43:O43,$P$12:$R$14)</f>
        <v>-0.43067655807339306</v>
      </c>
      <c r="Q43">
        <v>1</v>
      </c>
      <c r="R43">
        <v>2.6382135984449002E-17</v>
      </c>
      <c r="S43">
        <f>R43+$S$14</f>
        <v>5</v>
      </c>
      <c r="T43">
        <f>$T$14*P43/$S43</f>
        <v>-5.168118696880717E-2</v>
      </c>
      <c r="U43">
        <f>$T$14*Q43/$S43</f>
        <v>0.12</v>
      </c>
      <c r="Y43">
        <f>P43</f>
        <v>-0.43067655807339306</v>
      </c>
      <c r="Z43">
        <f>Q43</f>
        <v>1</v>
      </c>
      <c r="AD43">
        <f>R43+$AD$14</f>
        <v>102</v>
      </c>
      <c r="AE43">
        <f>$AE$14*P43/$AD43*($AE$11+$AD$14)</f>
        <v>-0.43489887727019105</v>
      </c>
      <c r="AF43">
        <f>$AE$14*Q43/$AD43*($AE$11+$AD$14)</f>
        <v>1.0098039215686274</v>
      </c>
    </row>
    <row r="44" spans="5:32" ht="2.25" customHeight="1">
      <c r="G44">
        <f>G29</f>
        <v>5</v>
      </c>
      <c r="H44">
        <f>H29</f>
        <v>5</v>
      </c>
      <c r="I44">
        <f>I29+1</f>
        <v>2</v>
      </c>
      <c r="J44">
        <f t="shared" si="18"/>
        <v>1.6094379124341003</v>
      </c>
      <c r="K44">
        <f t="shared" si="18"/>
        <v>1.6094379124341003</v>
      </c>
      <c r="L44">
        <f t="shared" si="18"/>
        <v>0.69314718055994529</v>
      </c>
      <c r="M44">
        <f t="shared" si="19"/>
        <v>1</v>
      </c>
      <c r="N44">
        <f t="shared" si="19"/>
        <v>1</v>
      </c>
      <c r="O44">
        <f t="shared" si="19"/>
        <v>0.43067655807339306</v>
      </c>
      <c r="P44">
        <f t="array" ref="P44:R44">MMULT(M44:O44,$P$12:$R$14)</f>
        <v>-0.430676558073393</v>
      </c>
      <c r="Q44">
        <v>1</v>
      </c>
      <c r="R44">
        <v>1</v>
      </c>
      <c r="S44">
        <f>R44+$S$14</f>
        <v>6</v>
      </c>
      <c r="T44">
        <f>$T$14*P44/$S44</f>
        <v>-4.3067655807339296E-2</v>
      </c>
      <c r="U44">
        <f>$T$14*Q44/$S44</f>
        <v>9.9999999999999992E-2</v>
      </c>
      <c r="Y44">
        <f>P44</f>
        <v>-0.430676558073393</v>
      </c>
      <c r="Z44">
        <f>Q44</f>
        <v>1</v>
      </c>
      <c r="AD44">
        <f>R44+$AD$14</f>
        <v>103</v>
      </c>
      <c r="AE44">
        <f>$AE$14*P44/$AD44*($AE$11+$AD$14)</f>
        <v>-0.430676558073393</v>
      </c>
      <c r="AF44">
        <f>$AE$14*Q44/$AD44*($AE$11+$AD$14)</f>
        <v>0.99999999999999989</v>
      </c>
    </row>
    <row r="45" spans="5:32" ht="2.25" customHeight="1"/>
    <row r="46" spans="5:32" ht="2.25" customHeight="1">
      <c r="E46" t="s">
        <v>14</v>
      </c>
      <c r="F46" t="s">
        <v>13</v>
      </c>
      <c r="G46">
        <f>G31</f>
        <v>1</v>
      </c>
      <c r="H46">
        <f>H31</f>
        <v>1</v>
      </c>
      <c r="I46">
        <f>I31+1</f>
        <v>3</v>
      </c>
      <c r="J46">
        <f t="shared" ref="J46:L47" si="20">LN(G46)</f>
        <v>0</v>
      </c>
      <c r="K46">
        <f t="shared" si="20"/>
        <v>0</v>
      </c>
      <c r="L46">
        <f t="shared" si="20"/>
        <v>1.0986122886681098</v>
      </c>
      <c r="M46">
        <f t="shared" ref="M46:O47" si="21">(G46+(J46-G46)*$K$14)*$N$14</f>
        <v>0</v>
      </c>
      <c r="N46">
        <f t="shared" si="21"/>
        <v>0</v>
      </c>
      <c r="O46">
        <f t="shared" si="21"/>
        <v>0.68260619448598525</v>
      </c>
      <c r="P46">
        <f t="array" ref="P46:R46">MMULT(M46:O46,$P$12:$R$14)</f>
        <v>-0.68260619448598525</v>
      </c>
      <c r="Q46">
        <v>0</v>
      </c>
      <c r="R46">
        <v>4.181469622427789E-17</v>
      </c>
      <c r="S46">
        <f>R46+$S$14</f>
        <v>5</v>
      </c>
      <c r="T46">
        <f>$T$14*P46/$S46</f>
        <v>-8.1912743338318231E-2</v>
      </c>
      <c r="U46">
        <f>$T$14*Q46/$S46</f>
        <v>0</v>
      </c>
      <c r="Y46">
        <f>P46</f>
        <v>-0.68260619448598525</v>
      </c>
      <c r="Z46">
        <f>Q46</f>
        <v>0</v>
      </c>
      <c r="AD46">
        <f>R46+$AD$14</f>
        <v>102</v>
      </c>
      <c r="AE46">
        <f>$AE$14*P46/$AD46*($AE$11+$AD$14)</f>
        <v>-0.68929841207898512</v>
      </c>
      <c r="AF46">
        <f>$AE$14*Q46/$AD46*($AE$11+$AD$14)</f>
        <v>0</v>
      </c>
    </row>
    <row r="47" spans="5:32" ht="2.25" customHeight="1">
      <c r="G47">
        <f>G32</f>
        <v>5</v>
      </c>
      <c r="H47">
        <f>H32</f>
        <v>1</v>
      </c>
      <c r="I47">
        <f>I32+1</f>
        <v>3</v>
      </c>
      <c r="J47">
        <f t="shared" si="20"/>
        <v>1.6094379124341003</v>
      </c>
      <c r="K47">
        <f t="shared" si="20"/>
        <v>0</v>
      </c>
      <c r="L47">
        <f t="shared" si="20"/>
        <v>1.0986122886681098</v>
      </c>
      <c r="M47">
        <f t="shared" si="21"/>
        <v>1</v>
      </c>
      <c r="N47">
        <f t="shared" si="21"/>
        <v>0</v>
      </c>
      <c r="O47">
        <f t="shared" si="21"/>
        <v>0.68260619448598525</v>
      </c>
      <c r="P47">
        <f t="array" ref="P47:R47">MMULT(M47:O47,$P$12:$R$14)</f>
        <v>-0.68260619448598514</v>
      </c>
      <c r="Q47">
        <v>0</v>
      </c>
      <c r="R47">
        <v>1</v>
      </c>
      <c r="S47">
        <f>R47+$S$14</f>
        <v>6</v>
      </c>
      <c r="T47">
        <f>$T$14*P47/$S47</f>
        <v>-6.8260619448598514E-2</v>
      </c>
      <c r="U47">
        <f>$T$14*Q47/$S47</f>
        <v>0</v>
      </c>
      <c r="Y47">
        <f>P47</f>
        <v>-0.68260619448598514</v>
      </c>
      <c r="Z47">
        <f>Q47</f>
        <v>0</v>
      </c>
      <c r="AD47">
        <f>R47+$AD$14</f>
        <v>103</v>
      </c>
      <c r="AE47">
        <f>$AE$14*P47/$AD47*($AE$11+$AD$14)</f>
        <v>-0.68260619448598514</v>
      </c>
      <c r="AF47">
        <f>$AE$14*Q47/$AD47*($AE$11+$AD$14)</f>
        <v>0</v>
      </c>
    </row>
    <row r="48" spans="5:32" ht="2.25" customHeight="1"/>
    <row r="49" spans="5:32" ht="2.25" customHeight="1">
      <c r="F49" t="s">
        <v>7</v>
      </c>
      <c r="G49">
        <f>G34</f>
        <v>1</v>
      </c>
      <c r="H49">
        <f>H34</f>
        <v>2</v>
      </c>
      <c r="I49">
        <f>I34+1</f>
        <v>3</v>
      </c>
      <c r="J49">
        <f t="shared" ref="J49:L50" si="22">LN(G49)</f>
        <v>0</v>
      </c>
      <c r="K49">
        <f t="shared" si="22"/>
        <v>0.69314718055994529</v>
      </c>
      <c r="L49">
        <f t="shared" si="22"/>
        <v>1.0986122886681098</v>
      </c>
      <c r="M49">
        <f t="shared" ref="M49:O50" si="23">(G49+(J49-G49)*$K$14)*$N$14</f>
        <v>0</v>
      </c>
      <c r="N49">
        <f t="shared" si="23"/>
        <v>0.43067655807339306</v>
      </c>
      <c r="O49">
        <f t="shared" si="23"/>
        <v>0.68260619448598525</v>
      </c>
      <c r="P49">
        <f t="array" ref="P49:R49">MMULT(M49:O49,$P$12:$R$14)</f>
        <v>-0.68260619448598525</v>
      </c>
      <c r="Q49">
        <v>0.43067655807339306</v>
      </c>
      <c r="R49">
        <v>4.181469622427789E-17</v>
      </c>
      <c r="S49">
        <f>R49+$S$14</f>
        <v>5</v>
      </c>
      <c r="T49">
        <f>$T$14*P49/$S49</f>
        <v>-8.1912743338318231E-2</v>
      </c>
      <c r="U49">
        <f>$T$14*Q49/$S49</f>
        <v>5.168118696880717E-2</v>
      </c>
      <c r="Y49">
        <f>P49</f>
        <v>-0.68260619448598525</v>
      </c>
      <c r="Z49">
        <f>Q49</f>
        <v>0.43067655807339306</v>
      </c>
      <c r="AD49">
        <f>R49+$AD$14</f>
        <v>102</v>
      </c>
      <c r="AE49">
        <f>$AE$14*P49/$AD49*($AE$11+$AD$14)</f>
        <v>-0.68929841207898512</v>
      </c>
      <c r="AF49">
        <f>$AE$14*Q49/$AD49*($AE$11+$AD$14)</f>
        <v>0.43489887727019105</v>
      </c>
    </row>
    <row r="50" spans="5:32" ht="2.25" customHeight="1">
      <c r="G50">
        <f>G35</f>
        <v>5</v>
      </c>
      <c r="H50">
        <f>H35</f>
        <v>2</v>
      </c>
      <c r="I50">
        <f>I35+1</f>
        <v>3</v>
      </c>
      <c r="J50">
        <f t="shared" si="22"/>
        <v>1.6094379124341003</v>
      </c>
      <c r="K50">
        <f t="shared" si="22"/>
        <v>0.69314718055994529</v>
      </c>
      <c r="L50">
        <f t="shared" si="22"/>
        <v>1.0986122886681098</v>
      </c>
      <c r="M50">
        <f t="shared" si="23"/>
        <v>1</v>
      </c>
      <c r="N50">
        <f t="shared" si="23"/>
        <v>0.43067655807339306</v>
      </c>
      <c r="O50">
        <f t="shared" si="23"/>
        <v>0.68260619448598525</v>
      </c>
      <c r="P50">
        <f t="array" ref="P50:R50">MMULT(M50:O50,$P$12:$R$14)</f>
        <v>-0.68260619448598514</v>
      </c>
      <c r="Q50">
        <v>0.43067655807339306</v>
      </c>
      <c r="R50">
        <v>1</v>
      </c>
      <c r="S50">
        <f>R50+$S$14</f>
        <v>6</v>
      </c>
      <c r="T50">
        <f>$T$14*P50/$S50</f>
        <v>-6.8260619448598514E-2</v>
      </c>
      <c r="U50">
        <f>$T$14*Q50/$S50</f>
        <v>4.306765580733931E-2</v>
      </c>
      <c r="Y50">
        <f>P50</f>
        <v>-0.68260619448598514</v>
      </c>
      <c r="Z50">
        <f>Q50</f>
        <v>0.43067655807339306</v>
      </c>
      <c r="AD50">
        <f>R50+$AD$14</f>
        <v>103</v>
      </c>
      <c r="AE50">
        <f>$AE$14*P50/$AD50*($AE$11+$AD$14)</f>
        <v>-0.68260619448598514</v>
      </c>
      <c r="AF50">
        <f>$AE$14*Q50/$AD50*($AE$11+$AD$14)</f>
        <v>0.430676558073393</v>
      </c>
    </row>
    <row r="51" spans="5:32" ht="2.25" customHeight="1"/>
    <row r="52" spans="5:32" ht="2.25" customHeight="1">
      <c r="F52" t="s">
        <v>8</v>
      </c>
      <c r="G52">
        <f>G37</f>
        <v>1</v>
      </c>
      <c r="H52">
        <f>H37</f>
        <v>3</v>
      </c>
      <c r="I52">
        <f>I37+1</f>
        <v>3</v>
      </c>
      <c r="J52">
        <f t="shared" ref="J52:L53" si="24">LN(G52)</f>
        <v>0</v>
      </c>
      <c r="K52">
        <f t="shared" si="24"/>
        <v>1.0986122886681098</v>
      </c>
      <c r="L52">
        <f t="shared" si="24"/>
        <v>1.0986122886681098</v>
      </c>
      <c r="M52">
        <f t="shared" ref="M52:O53" si="25">(G52+(J52-G52)*$K$14)*$N$14</f>
        <v>0</v>
      </c>
      <c r="N52">
        <f t="shared" si="25"/>
        <v>0.68260619448598525</v>
      </c>
      <c r="O52">
        <f t="shared" si="25"/>
        <v>0.68260619448598525</v>
      </c>
      <c r="P52">
        <f t="array" ref="P52:R52">MMULT(M52:O52,$P$12:$R$14)</f>
        <v>-0.68260619448598525</v>
      </c>
      <c r="Q52">
        <v>0.68260619448598525</v>
      </c>
      <c r="R52">
        <v>4.181469622427789E-17</v>
      </c>
      <c r="S52">
        <f>R52+$S$14</f>
        <v>5</v>
      </c>
      <c r="T52">
        <f>$T$14*P52/$S52</f>
        <v>-8.1912743338318231E-2</v>
      </c>
      <c r="U52">
        <f>$T$14*Q52/$S52</f>
        <v>8.1912743338318231E-2</v>
      </c>
      <c r="Y52">
        <f>P52</f>
        <v>-0.68260619448598525</v>
      </c>
      <c r="Z52">
        <f>Q52</f>
        <v>0.68260619448598525</v>
      </c>
      <c r="AD52">
        <f>R52+$AD$14</f>
        <v>102</v>
      </c>
      <c r="AE52">
        <f>$AE$14*P52/$AD52*($AE$11+$AD$14)</f>
        <v>-0.68929841207898512</v>
      </c>
      <c r="AF52">
        <f>$AE$14*Q52/$AD52*($AE$11+$AD$14)</f>
        <v>0.68929841207898512</v>
      </c>
    </row>
    <row r="53" spans="5:32" ht="2.25" customHeight="1">
      <c r="G53">
        <f>G38</f>
        <v>5</v>
      </c>
      <c r="H53">
        <f>H38</f>
        <v>3</v>
      </c>
      <c r="I53">
        <f>I38+1</f>
        <v>3</v>
      </c>
      <c r="J53">
        <f t="shared" si="24"/>
        <v>1.6094379124341003</v>
      </c>
      <c r="K53">
        <f t="shared" si="24"/>
        <v>1.0986122886681098</v>
      </c>
      <c r="L53">
        <f t="shared" si="24"/>
        <v>1.0986122886681098</v>
      </c>
      <c r="M53">
        <f t="shared" si="25"/>
        <v>1</v>
      </c>
      <c r="N53">
        <f t="shared" si="25"/>
        <v>0.68260619448598525</v>
      </c>
      <c r="O53">
        <f t="shared" si="25"/>
        <v>0.68260619448598525</v>
      </c>
      <c r="P53">
        <f t="array" ref="P53:R53">MMULT(M53:O53,$P$12:$R$14)</f>
        <v>-0.68260619448598514</v>
      </c>
      <c r="Q53">
        <v>0.68260619448598525</v>
      </c>
      <c r="R53">
        <v>1</v>
      </c>
      <c r="S53">
        <f>R53+$S$14</f>
        <v>6</v>
      </c>
      <c r="T53">
        <f>$T$14*P53/$S53</f>
        <v>-6.8260619448598514E-2</v>
      </c>
      <c r="U53">
        <f>$T$14*Q53/$S53</f>
        <v>6.8260619448598528E-2</v>
      </c>
      <c r="Y53">
        <f>P53</f>
        <v>-0.68260619448598514</v>
      </c>
      <c r="Z53">
        <f>Q53</f>
        <v>0.68260619448598525</v>
      </c>
      <c r="AD53">
        <f>R53+$AD$14</f>
        <v>103</v>
      </c>
      <c r="AE53">
        <f>$AE$14*P53/$AD53*($AE$11+$AD$14)</f>
        <v>-0.68260619448598514</v>
      </c>
      <c r="AF53">
        <f>$AE$14*Q53/$AD53*($AE$11+$AD$14)</f>
        <v>0.68260619448598525</v>
      </c>
    </row>
    <row r="54" spans="5:32" ht="2.25" customHeight="1"/>
    <row r="55" spans="5:32" ht="2.25" customHeight="1">
      <c r="G55">
        <f>G40</f>
        <v>1</v>
      </c>
      <c r="H55">
        <f>H40</f>
        <v>4</v>
      </c>
      <c r="I55">
        <f>I40+1</f>
        <v>3</v>
      </c>
      <c r="J55">
        <f t="shared" ref="J55:L56" si="26">LN(G55)</f>
        <v>0</v>
      </c>
      <c r="K55">
        <f t="shared" si="26"/>
        <v>1.3862943611198906</v>
      </c>
      <c r="L55">
        <f t="shared" si="26"/>
        <v>1.0986122886681098</v>
      </c>
      <c r="M55">
        <f t="shared" ref="M55:O56" si="27">(G55+(J55-G55)*$K$14)*$N$14</f>
        <v>0</v>
      </c>
      <c r="N55">
        <f t="shared" si="27"/>
        <v>0.86135311614678611</v>
      </c>
      <c r="O55">
        <f t="shared" si="27"/>
        <v>0.68260619448598525</v>
      </c>
      <c r="P55">
        <f t="array" ref="P55:R55">MMULT(M55:O55,$P$12:$R$14)</f>
        <v>-0.68260619448598525</v>
      </c>
      <c r="Q55">
        <v>0.86135311614678611</v>
      </c>
      <c r="R55">
        <v>4.181469622427789E-17</v>
      </c>
      <c r="S55">
        <f>R55+$S$14</f>
        <v>5</v>
      </c>
      <c r="T55">
        <f>$T$14*P55/$S55</f>
        <v>-8.1912743338318231E-2</v>
      </c>
      <c r="U55">
        <f>$T$14*Q55/$S55</f>
        <v>0.10336237393761434</v>
      </c>
      <c r="Y55">
        <f>P55</f>
        <v>-0.68260619448598525</v>
      </c>
      <c r="Z55">
        <f>Q55</f>
        <v>0.86135311614678611</v>
      </c>
      <c r="AD55">
        <f>R55+$AD$14</f>
        <v>102</v>
      </c>
      <c r="AE55">
        <f>$AE$14*P55/$AD55*($AE$11+$AD$14)</f>
        <v>-0.68929841207898512</v>
      </c>
      <c r="AF55">
        <f>$AE$14*Q55/$AD55*($AE$11+$AD$14)</f>
        <v>0.86979775454038211</v>
      </c>
    </row>
    <row r="56" spans="5:32" ht="2.25" customHeight="1">
      <c r="G56">
        <f>G41</f>
        <v>5</v>
      </c>
      <c r="H56">
        <f>H41</f>
        <v>4</v>
      </c>
      <c r="I56">
        <f>I41+1</f>
        <v>3</v>
      </c>
      <c r="J56">
        <f t="shared" si="26"/>
        <v>1.6094379124341003</v>
      </c>
      <c r="K56">
        <f t="shared" si="26"/>
        <v>1.3862943611198906</v>
      </c>
      <c r="L56">
        <f t="shared" si="26"/>
        <v>1.0986122886681098</v>
      </c>
      <c r="M56">
        <f t="shared" si="27"/>
        <v>1</v>
      </c>
      <c r="N56">
        <f t="shared" si="27"/>
        <v>0.86135311614678611</v>
      </c>
      <c r="O56">
        <f t="shared" si="27"/>
        <v>0.68260619448598525</v>
      </c>
      <c r="P56">
        <f t="array" ref="P56:R56">MMULT(M56:O56,$P$12:$R$14)</f>
        <v>-0.68260619448598514</v>
      </c>
      <c r="Q56">
        <v>0.86135311614678611</v>
      </c>
      <c r="R56">
        <v>1</v>
      </c>
      <c r="S56">
        <f>R56+$S$14</f>
        <v>6</v>
      </c>
      <c r="T56">
        <f>$T$14*P56/$S56</f>
        <v>-6.8260619448598514E-2</v>
      </c>
      <c r="U56">
        <f>$T$14*Q56/$S56</f>
        <v>8.613531161467862E-2</v>
      </c>
      <c r="Y56">
        <f>P56</f>
        <v>-0.68260619448598514</v>
      </c>
      <c r="Z56">
        <f>Q56</f>
        <v>0.86135311614678611</v>
      </c>
      <c r="AD56">
        <f>R56+$AD$14</f>
        <v>103</v>
      </c>
      <c r="AE56">
        <f>$AE$14*P56/$AD56*($AE$11+$AD$14)</f>
        <v>-0.68260619448598514</v>
      </c>
      <c r="AF56">
        <f>$AE$14*Q56/$AD56*($AE$11+$AD$14)</f>
        <v>0.861353116146786</v>
      </c>
    </row>
    <row r="57" spans="5:32" ht="2.25" customHeight="1"/>
    <row r="58" spans="5:32" ht="2.25" customHeight="1">
      <c r="G58">
        <f>G43</f>
        <v>1</v>
      </c>
      <c r="H58">
        <f>H43</f>
        <v>5</v>
      </c>
      <c r="I58">
        <f>I43+1</f>
        <v>3</v>
      </c>
      <c r="J58">
        <f t="shared" ref="J58:L59" si="28">LN(G58)</f>
        <v>0</v>
      </c>
      <c r="K58">
        <f t="shared" si="28"/>
        <v>1.6094379124341003</v>
      </c>
      <c r="L58">
        <f t="shared" si="28"/>
        <v>1.0986122886681098</v>
      </c>
      <c r="M58">
        <f t="shared" ref="M58:O59" si="29">(G58+(J58-G58)*$K$14)*$N$14</f>
        <v>0</v>
      </c>
      <c r="N58">
        <f t="shared" si="29"/>
        <v>1</v>
      </c>
      <c r="O58">
        <f t="shared" si="29"/>
        <v>0.68260619448598525</v>
      </c>
      <c r="P58">
        <f t="array" ref="P58:R58">MMULT(M58:O58,$P$12:$R$14)</f>
        <v>-0.68260619448598525</v>
      </c>
      <c r="Q58">
        <v>1</v>
      </c>
      <c r="R58">
        <v>4.181469622427789E-17</v>
      </c>
      <c r="S58">
        <f>R58+$S$14</f>
        <v>5</v>
      </c>
      <c r="T58">
        <f>$T$14*P58/$S58</f>
        <v>-8.1912743338318231E-2</v>
      </c>
      <c r="U58">
        <f>$T$14*Q58/$S58</f>
        <v>0.12</v>
      </c>
      <c r="Y58">
        <f>P58</f>
        <v>-0.68260619448598525</v>
      </c>
      <c r="Z58">
        <f>Q58</f>
        <v>1</v>
      </c>
      <c r="AD58">
        <f>R58+$AD$14</f>
        <v>102</v>
      </c>
      <c r="AE58">
        <f>$AE$14*P58/$AD58*($AE$11+$AD$14)</f>
        <v>-0.68929841207898512</v>
      </c>
      <c r="AF58">
        <f>$AE$14*Q58/$AD58*($AE$11+$AD$14)</f>
        <v>1.0098039215686274</v>
      </c>
    </row>
    <row r="59" spans="5:32" ht="2.25" customHeight="1">
      <c r="G59">
        <f>G44</f>
        <v>5</v>
      </c>
      <c r="H59">
        <f>H44</f>
        <v>5</v>
      </c>
      <c r="I59">
        <f>I44+1</f>
        <v>3</v>
      </c>
      <c r="J59">
        <f t="shared" si="28"/>
        <v>1.6094379124341003</v>
      </c>
      <c r="K59">
        <f t="shared" si="28"/>
        <v>1.6094379124341003</v>
      </c>
      <c r="L59">
        <f t="shared" si="28"/>
        <v>1.0986122886681098</v>
      </c>
      <c r="M59">
        <f t="shared" si="29"/>
        <v>1</v>
      </c>
      <c r="N59">
        <f t="shared" si="29"/>
        <v>1</v>
      </c>
      <c r="O59">
        <f t="shared" si="29"/>
        <v>0.68260619448598525</v>
      </c>
      <c r="P59">
        <f t="array" ref="P59:R59">MMULT(M59:O59,$P$12:$R$14)</f>
        <v>-0.68260619448598514</v>
      </c>
      <c r="Q59">
        <v>1</v>
      </c>
      <c r="R59">
        <v>1</v>
      </c>
      <c r="S59">
        <f>R59+$S$14</f>
        <v>6</v>
      </c>
      <c r="T59">
        <f>$T$14*P59/$S59</f>
        <v>-6.8260619448598514E-2</v>
      </c>
      <c r="U59">
        <f>$T$14*Q59/$S59</f>
        <v>9.9999999999999992E-2</v>
      </c>
      <c r="Y59">
        <f>P59</f>
        <v>-0.68260619448598514</v>
      </c>
      <c r="Z59">
        <f>Q59</f>
        <v>1</v>
      </c>
      <c r="AD59">
        <f>R59+$AD$14</f>
        <v>103</v>
      </c>
      <c r="AE59">
        <f>$AE$14*P59/$AD59*($AE$11+$AD$14)</f>
        <v>-0.68260619448598514</v>
      </c>
      <c r="AF59">
        <f>$AE$14*Q59/$AD59*($AE$11+$AD$14)</f>
        <v>0.99999999999999989</v>
      </c>
    </row>
    <row r="60" spans="5:32" ht="2.25" customHeight="1"/>
    <row r="61" spans="5:32" ht="2.25" customHeight="1">
      <c r="E61" t="s">
        <v>15</v>
      </c>
      <c r="F61" t="s">
        <v>13</v>
      </c>
      <c r="G61">
        <f>G46</f>
        <v>1</v>
      </c>
      <c r="H61">
        <f>H46</f>
        <v>1</v>
      </c>
      <c r="I61">
        <f>I46+1</f>
        <v>4</v>
      </c>
      <c r="J61">
        <f t="shared" ref="J61:L62" si="30">LN(G61)</f>
        <v>0</v>
      </c>
      <c r="K61">
        <f t="shared" si="30"/>
        <v>0</v>
      </c>
      <c r="L61">
        <f t="shared" si="30"/>
        <v>1.3862943611198906</v>
      </c>
      <c r="M61">
        <f t="shared" ref="M61:O62" si="31">(G61+(J61-G61)*$K$14)*$N$14</f>
        <v>0</v>
      </c>
      <c r="N61">
        <f t="shared" si="31"/>
        <v>0</v>
      </c>
      <c r="O61">
        <f t="shared" si="31"/>
        <v>0.86135311614678611</v>
      </c>
      <c r="P61">
        <f t="array" ref="P61:R61">MMULT(M61:O61,$P$12:$R$14)</f>
        <v>-0.86135311614678611</v>
      </c>
      <c r="Q61">
        <v>0</v>
      </c>
      <c r="R61">
        <v>5.2764271968898004E-17</v>
      </c>
      <c r="S61">
        <f>R61+$S$14</f>
        <v>5</v>
      </c>
      <c r="T61">
        <f>$T$14*P61/$S61</f>
        <v>-0.10336237393761434</v>
      </c>
      <c r="U61">
        <f>$T$14*Q61/$S61</f>
        <v>0</v>
      </c>
      <c r="Y61">
        <f>P61</f>
        <v>-0.86135311614678611</v>
      </c>
      <c r="Z61">
        <f>Q61</f>
        <v>0</v>
      </c>
      <c r="AD61">
        <f>R61+$AD$14</f>
        <v>102</v>
      </c>
      <c r="AE61">
        <f>$AE$14*P61/$AD61*($AE$11+$AD$14)</f>
        <v>-0.86979775454038211</v>
      </c>
      <c r="AF61">
        <f>$AE$14*Q61/$AD61*($AE$11+$AD$14)</f>
        <v>0</v>
      </c>
    </row>
    <row r="62" spans="5:32" ht="2.25" customHeight="1">
      <c r="G62">
        <f>G47</f>
        <v>5</v>
      </c>
      <c r="H62">
        <f>H47</f>
        <v>1</v>
      </c>
      <c r="I62">
        <f>I47+1</f>
        <v>4</v>
      </c>
      <c r="J62">
        <f t="shared" si="30"/>
        <v>1.6094379124341003</v>
      </c>
      <c r="K62">
        <f t="shared" si="30"/>
        <v>0</v>
      </c>
      <c r="L62">
        <f t="shared" si="30"/>
        <v>1.3862943611198906</v>
      </c>
      <c r="M62">
        <f t="shared" si="31"/>
        <v>1</v>
      </c>
      <c r="N62">
        <f t="shared" si="31"/>
        <v>0</v>
      </c>
      <c r="O62">
        <f t="shared" si="31"/>
        <v>0.86135311614678611</v>
      </c>
      <c r="P62">
        <f t="array" ref="P62:R62">MMULT(M62:O62,$P$12:$R$14)</f>
        <v>-0.861353116146786</v>
      </c>
      <c r="Q62">
        <v>0</v>
      </c>
      <c r="R62">
        <v>1</v>
      </c>
      <c r="S62">
        <f>R62+$S$14</f>
        <v>6</v>
      </c>
      <c r="T62">
        <f>$T$14*P62/$S62</f>
        <v>-8.6135311614678592E-2</v>
      </c>
      <c r="U62">
        <f>$T$14*Q62/$S62</f>
        <v>0</v>
      </c>
      <c r="Y62">
        <f>P62</f>
        <v>-0.861353116146786</v>
      </c>
      <c r="Z62">
        <f>Q62</f>
        <v>0</v>
      </c>
      <c r="AD62">
        <f>R62+$AD$14</f>
        <v>103</v>
      </c>
      <c r="AE62">
        <f>$AE$14*P62/$AD62*($AE$11+$AD$14)</f>
        <v>-0.861353116146786</v>
      </c>
      <c r="AF62">
        <f>$AE$14*Q62/$AD62*($AE$11+$AD$14)</f>
        <v>0</v>
      </c>
    </row>
    <row r="63" spans="5:32" ht="2.25" customHeight="1"/>
    <row r="64" spans="5:32" ht="2.25" customHeight="1">
      <c r="F64" t="s">
        <v>7</v>
      </c>
      <c r="G64">
        <f>G49</f>
        <v>1</v>
      </c>
      <c r="H64">
        <f>H49</f>
        <v>2</v>
      </c>
      <c r="I64">
        <f>I49+1</f>
        <v>4</v>
      </c>
      <c r="J64">
        <f t="shared" ref="J64:L65" si="32">LN(G64)</f>
        <v>0</v>
      </c>
      <c r="K64">
        <f t="shared" si="32"/>
        <v>0.69314718055994529</v>
      </c>
      <c r="L64">
        <f t="shared" si="32"/>
        <v>1.3862943611198906</v>
      </c>
      <c r="M64">
        <f t="shared" ref="M64:O65" si="33">(G64+(J64-G64)*$K$14)*$N$14</f>
        <v>0</v>
      </c>
      <c r="N64">
        <f t="shared" si="33"/>
        <v>0.43067655807339306</v>
      </c>
      <c r="O64">
        <f t="shared" si="33"/>
        <v>0.86135311614678611</v>
      </c>
      <c r="P64">
        <f t="array" ref="P64:R64">MMULT(M64:O64,$P$12:$R$14)</f>
        <v>-0.86135311614678611</v>
      </c>
      <c r="Q64">
        <v>0.43067655807339306</v>
      </c>
      <c r="R64">
        <v>5.2764271968898004E-17</v>
      </c>
      <c r="S64">
        <f>R64+$S$14</f>
        <v>5</v>
      </c>
      <c r="T64">
        <f>$T$14*P64/$S64</f>
        <v>-0.10336237393761434</v>
      </c>
      <c r="U64">
        <f>$T$14*Q64/$S64</f>
        <v>5.168118696880717E-2</v>
      </c>
      <c r="Y64">
        <f>P64</f>
        <v>-0.86135311614678611</v>
      </c>
      <c r="Z64">
        <f>Q64</f>
        <v>0.43067655807339306</v>
      </c>
      <c r="AD64">
        <f>R64+$AD$14</f>
        <v>102</v>
      </c>
      <c r="AE64">
        <f>$AE$14*P64/$AD64*($AE$11+$AD$14)</f>
        <v>-0.86979775454038211</v>
      </c>
      <c r="AF64">
        <f>$AE$14*Q64/$AD64*($AE$11+$AD$14)</f>
        <v>0.43489887727019105</v>
      </c>
    </row>
    <row r="65" spans="5:32" ht="2.25" customHeight="1">
      <c r="G65">
        <f>G50</f>
        <v>5</v>
      </c>
      <c r="H65">
        <f>H50</f>
        <v>2</v>
      </c>
      <c r="I65">
        <f>I50+1</f>
        <v>4</v>
      </c>
      <c r="J65">
        <f t="shared" si="32"/>
        <v>1.6094379124341003</v>
      </c>
      <c r="K65">
        <f t="shared" si="32"/>
        <v>0.69314718055994529</v>
      </c>
      <c r="L65">
        <f t="shared" si="32"/>
        <v>1.3862943611198906</v>
      </c>
      <c r="M65">
        <f t="shared" si="33"/>
        <v>1</v>
      </c>
      <c r="N65">
        <f t="shared" si="33"/>
        <v>0.43067655807339306</v>
      </c>
      <c r="O65">
        <f t="shared" si="33"/>
        <v>0.86135311614678611</v>
      </c>
      <c r="P65">
        <f t="array" ref="P65:R65">MMULT(M65:O65,$P$12:$R$14)</f>
        <v>-0.861353116146786</v>
      </c>
      <c r="Q65">
        <v>0.43067655807339306</v>
      </c>
      <c r="R65">
        <v>1</v>
      </c>
      <c r="S65">
        <f>R65+$S$14</f>
        <v>6</v>
      </c>
      <c r="T65">
        <f>$T$14*P65/$S65</f>
        <v>-8.6135311614678592E-2</v>
      </c>
      <c r="U65">
        <f>$T$14*Q65/$S65</f>
        <v>4.306765580733931E-2</v>
      </c>
      <c r="Y65">
        <f>P65</f>
        <v>-0.861353116146786</v>
      </c>
      <c r="Z65">
        <f>Q65</f>
        <v>0.43067655807339306</v>
      </c>
      <c r="AD65">
        <f>R65+$AD$14</f>
        <v>103</v>
      </c>
      <c r="AE65">
        <f>$AE$14*P65/$AD65*($AE$11+$AD$14)</f>
        <v>-0.861353116146786</v>
      </c>
      <c r="AF65">
        <f>$AE$14*Q65/$AD65*($AE$11+$AD$14)</f>
        <v>0.430676558073393</v>
      </c>
    </row>
    <row r="66" spans="5:32" ht="2.25" customHeight="1"/>
    <row r="67" spans="5:32" ht="2.25" customHeight="1">
      <c r="F67" t="s">
        <v>8</v>
      </c>
      <c r="G67">
        <f>G52</f>
        <v>1</v>
      </c>
      <c r="H67">
        <f>H52</f>
        <v>3</v>
      </c>
      <c r="I67">
        <f>I52+1</f>
        <v>4</v>
      </c>
      <c r="J67">
        <f t="shared" ref="J67:L68" si="34">LN(G67)</f>
        <v>0</v>
      </c>
      <c r="K67">
        <f t="shared" si="34"/>
        <v>1.0986122886681098</v>
      </c>
      <c r="L67">
        <f t="shared" si="34"/>
        <v>1.3862943611198906</v>
      </c>
      <c r="M67">
        <f t="shared" ref="M67:O68" si="35">(G67+(J67-G67)*$K$14)*$N$14</f>
        <v>0</v>
      </c>
      <c r="N67">
        <f t="shared" si="35"/>
        <v>0.68260619448598525</v>
      </c>
      <c r="O67">
        <f t="shared" si="35"/>
        <v>0.86135311614678611</v>
      </c>
      <c r="P67">
        <f t="array" ref="P67:R67">MMULT(M67:O67,$P$12:$R$14)</f>
        <v>-0.86135311614678611</v>
      </c>
      <c r="Q67">
        <v>0.68260619448598525</v>
      </c>
      <c r="R67">
        <v>5.2764271968898004E-17</v>
      </c>
      <c r="S67">
        <f>R67+$S$14</f>
        <v>5</v>
      </c>
      <c r="T67">
        <f>$T$14*P67/$S67</f>
        <v>-0.10336237393761434</v>
      </c>
      <c r="U67">
        <f>$T$14*Q67/$S67</f>
        <v>8.1912743338318231E-2</v>
      </c>
      <c r="Y67">
        <f>P67</f>
        <v>-0.86135311614678611</v>
      </c>
      <c r="Z67">
        <f>Q67</f>
        <v>0.68260619448598525</v>
      </c>
      <c r="AD67">
        <f>R67+$AD$14</f>
        <v>102</v>
      </c>
      <c r="AE67">
        <f>$AE$14*P67/$AD67*($AE$11+$AD$14)</f>
        <v>-0.86979775454038211</v>
      </c>
      <c r="AF67">
        <f>$AE$14*Q67/$AD67*($AE$11+$AD$14)</f>
        <v>0.68929841207898512</v>
      </c>
    </row>
    <row r="68" spans="5:32" ht="2.25" customHeight="1">
      <c r="G68">
        <f>G53</f>
        <v>5</v>
      </c>
      <c r="H68">
        <f>H53</f>
        <v>3</v>
      </c>
      <c r="I68">
        <f>I53+1</f>
        <v>4</v>
      </c>
      <c r="J68">
        <f t="shared" si="34"/>
        <v>1.6094379124341003</v>
      </c>
      <c r="K68">
        <f t="shared" si="34"/>
        <v>1.0986122886681098</v>
      </c>
      <c r="L68">
        <f t="shared" si="34"/>
        <v>1.3862943611198906</v>
      </c>
      <c r="M68">
        <f t="shared" si="35"/>
        <v>1</v>
      </c>
      <c r="N68">
        <f t="shared" si="35"/>
        <v>0.68260619448598525</v>
      </c>
      <c r="O68">
        <f t="shared" si="35"/>
        <v>0.86135311614678611</v>
      </c>
      <c r="P68">
        <f t="array" ref="P68:R68">MMULT(M68:O68,$P$12:$R$14)</f>
        <v>-0.861353116146786</v>
      </c>
      <c r="Q68">
        <v>0.68260619448598525</v>
      </c>
      <c r="R68">
        <v>1</v>
      </c>
      <c r="S68">
        <f>R68+$S$14</f>
        <v>6</v>
      </c>
      <c r="T68">
        <f>$T$14*P68/$S68</f>
        <v>-8.6135311614678592E-2</v>
      </c>
      <c r="U68">
        <f>$T$14*Q68/$S68</f>
        <v>6.8260619448598528E-2</v>
      </c>
      <c r="Y68">
        <f>P68</f>
        <v>-0.861353116146786</v>
      </c>
      <c r="Z68">
        <f>Q68</f>
        <v>0.68260619448598525</v>
      </c>
      <c r="AD68">
        <f>R68+$AD$14</f>
        <v>103</v>
      </c>
      <c r="AE68">
        <f>$AE$14*P68/$AD68*($AE$11+$AD$14)</f>
        <v>-0.861353116146786</v>
      </c>
      <c r="AF68">
        <f>$AE$14*Q68/$AD68*($AE$11+$AD$14)</f>
        <v>0.68260619448598525</v>
      </c>
    </row>
    <row r="69" spans="5:32" ht="2.25" customHeight="1"/>
    <row r="70" spans="5:32" ht="2.25" customHeight="1">
      <c r="G70">
        <f>G55</f>
        <v>1</v>
      </c>
      <c r="H70">
        <f>H55</f>
        <v>4</v>
      </c>
      <c r="I70">
        <f>I55+1</f>
        <v>4</v>
      </c>
      <c r="J70">
        <f t="shared" ref="J70:L71" si="36">LN(G70)</f>
        <v>0</v>
      </c>
      <c r="K70">
        <f t="shared" si="36"/>
        <v>1.3862943611198906</v>
      </c>
      <c r="L70">
        <f t="shared" si="36"/>
        <v>1.3862943611198906</v>
      </c>
      <c r="M70">
        <f t="shared" ref="M70:O71" si="37">(G70+(J70-G70)*$K$14)*$N$14</f>
        <v>0</v>
      </c>
      <c r="N70">
        <f t="shared" si="37"/>
        <v>0.86135311614678611</v>
      </c>
      <c r="O70">
        <f t="shared" si="37"/>
        <v>0.86135311614678611</v>
      </c>
      <c r="P70">
        <f t="array" ref="P70:R70">MMULT(M70:O70,$P$12:$R$14)</f>
        <v>-0.86135311614678611</v>
      </c>
      <c r="Q70">
        <v>0.86135311614678611</v>
      </c>
      <c r="R70">
        <v>5.2764271968898004E-17</v>
      </c>
      <c r="S70">
        <f>R70+$S$14</f>
        <v>5</v>
      </c>
      <c r="T70">
        <f>$T$14*P70/$S70</f>
        <v>-0.10336237393761434</v>
      </c>
      <c r="U70">
        <f>$T$14*Q70/$S70</f>
        <v>0.10336237393761434</v>
      </c>
      <c r="Y70">
        <f>P70</f>
        <v>-0.86135311614678611</v>
      </c>
      <c r="Z70">
        <f>Q70</f>
        <v>0.86135311614678611</v>
      </c>
      <c r="AD70">
        <f>R70+$AD$14</f>
        <v>102</v>
      </c>
      <c r="AE70">
        <f>$AE$14*P70/$AD70*($AE$11+$AD$14)</f>
        <v>-0.86979775454038211</v>
      </c>
      <c r="AF70">
        <f>$AE$14*Q70/$AD70*($AE$11+$AD$14)</f>
        <v>0.86979775454038211</v>
      </c>
    </row>
    <row r="71" spans="5:32" ht="2.25" customHeight="1">
      <c r="G71">
        <f>G56</f>
        <v>5</v>
      </c>
      <c r="H71">
        <f>H56</f>
        <v>4</v>
      </c>
      <c r="I71">
        <f>I56+1</f>
        <v>4</v>
      </c>
      <c r="J71">
        <f t="shared" si="36"/>
        <v>1.6094379124341003</v>
      </c>
      <c r="K71">
        <f t="shared" si="36"/>
        <v>1.3862943611198906</v>
      </c>
      <c r="L71">
        <f t="shared" si="36"/>
        <v>1.3862943611198906</v>
      </c>
      <c r="M71">
        <f t="shared" si="37"/>
        <v>1</v>
      </c>
      <c r="N71">
        <f t="shared" si="37"/>
        <v>0.86135311614678611</v>
      </c>
      <c r="O71">
        <f t="shared" si="37"/>
        <v>0.86135311614678611</v>
      </c>
      <c r="P71">
        <f t="array" ref="P71:R71">MMULT(M71:O71,$P$12:$R$14)</f>
        <v>-0.861353116146786</v>
      </c>
      <c r="Q71">
        <v>0.86135311614678611</v>
      </c>
      <c r="R71">
        <v>1</v>
      </c>
      <c r="S71">
        <f>R71+$S$14</f>
        <v>6</v>
      </c>
      <c r="T71">
        <f>$T$14*P71/$S71</f>
        <v>-8.6135311614678592E-2</v>
      </c>
      <c r="U71">
        <f>$T$14*Q71/$S71</f>
        <v>8.613531161467862E-2</v>
      </c>
      <c r="Y71">
        <f>P71</f>
        <v>-0.861353116146786</v>
      </c>
      <c r="Z71">
        <f>Q71</f>
        <v>0.86135311614678611</v>
      </c>
      <c r="AD71">
        <f>R71+$AD$14</f>
        <v>103</v>
      </c>
      <c r="AE71">
        <f>$AE$14*P71/$AD71*($AE$11+$AD$14)</f>
        <v>-0.861353116146786</v>
      </c>
      <c r="AF71">
        <f>$AE$14*Q71/$AD71*($AE$11+$AD$14)</f>
        <v>0.861353116146786</v>
      </c>
    </row>
    <row r="72" spans="5:32" ht="2.25" customHeight="1"/>
    <row r="73" spans="5:32" ht="2.25" customHeight="1">
      <c r="G73">
        <f>G58</f>
        <v>1</v>
      </c>
      <c r="H73">
        <f>H58</f>
        <v>5</v>
      </c>
      <c r="I73">
        <f>I58+1</f>
        <v>4</v>
      </c>
      <c r="J73">
        <f t="shared" ref="J73:L74" si="38">LN(G73)</f>
        <v>0</v>
      </c>
      <c r="K73">
        <f t="shared" si="38"/>
        <v>1.6094379124341003</v>
      </c>
      <c r="L73">
        <f t="shared" si="38"/>
        <v>1.3862943611198906</v>
      </c>
      <c r="M73">
        <f t="shared" ref="M73:O74" si="39">(G73+(J73-G73)*$K$14)*$N$14</f>
        <v>0</v>
      </c>
      <c r="N73">
        <f t="shared" si="39"/>
        <v>1</v>
      </c>
      <c r="O73">
        <f t="shared" si="39"/>
        <v>0.86135311614678611</v>
      </c>
      <c r="P73">
        <f t="array" ref="P73:R73">MMULT(M73:O73,$P$12:$R$14)</f>
        <v>-0.86135311614678611</v>
      </c>
      <c r="Q73">
        <v>1</v>
      </c>
      <c r="R73">
        <v>5.2764271968898004E-17</v>
      </c>
      <c r="S73">
        <f>R73+$S$14</f>
        <v>5</v>
      </c>
      <c r="T73">
        <f>$T$14*P73/$S73</f>
        <v>-0.10336237393761434</v>
      </c>
      <c r="U73">
        <f>$T$14*Q73/$S73</f>
        <v>0.12</v>
      </c>
      <c r="Y73">
        <f>P73</f>
        <v>-0.86135311614678611</v>
      </c>
      <c r="Z73">
        <f>Q73</f>
        <v>1</v>
      </c>
      <c r="AD73">
        <f>R73+$AD$14</f>
        <v>102</v>
      </c>
      <c r="AE73">
        <f>$AE$14*P73/$AD73*($AE$11+$AD$14)</f>
        <v>-0.86979775454038211</v>
      </c>
      <c r="AF73">
        <f>$AE$14*Q73/$AD73*($AE$11+$AD$14)</f>
        <v>1.0098039215686274</v>
      </c>
    </row>
    <row r="74" spans="5:32" ht="2.25" customHeight="1">
      <c r="G74">
        <f>G59</f>
        <v>5</v>
      </c>
      <c r="H74">
        <f>H59</f>
        <v>5</v>
      </c>
      <c r="I74">
        <f>I59+1</f>
        <v>4</v>
      </c>
      <c r="J74">
        <f t="shared" si="38"/>
        <v>1.6094379124341003</v>
      </c>
      <c r="K74">
        <f t="shared" si="38"/>
        <v>1.6094379124341003</v>
      </c>
      <c r="L74">
        <f t="shared" si="38"/>
        <v>1.3862943611198906</v>
      </c>
      <c r="M74">
        <f t="shared" si="39"/>
        <v>1</v>
      </c>
      <c r="N74">
        <f t="shared" si="39"/>
        <v>1</v>
      </c>
      <c r="O74">
        <f t="shared" si="39"/>
        <v>0.86135311614678611</v>
      </c>
      <c r="P74">
        <f t="array" ref="P74:R74">MMULT(M74:O74,$P$12:$R$14)</f>
        <v>-0.861353116146786</v>
      </c>
      <c r="Q74">
        <v>1</v>
      </c>
      <c r="R74">
        <v>1</v>
      </c>
      <c r="S74">
        <f>R74+$S$14</f>
        <v>6</v>
      </c>
      <c r="T74">
        <f>$T$14*P74/$S74</f>
        <v>-8.6135311614678592E-2</v>
      </c>
      <c r="U74">
        <f>$T$14*Q74/$S74</f>
        <v>9.9999999999999992E-2</v>
      </c>
      <c r="Y74">
        <f>P74</f>
        <v>-0.861353116146786</v>
      </c>
      <c r="Z74">
        <f>Q74</f>
        <v>1</v>
      </c>
      <c r="AD74">
        <f>R74+$AD$14</f>
        <v>103</v>
      </c>
      <c r="AE74">
        <f>$AE$14*P74/$AD74*($AE$11+$AD$14)</f>
        <v>-0.861353116146786</v>
      </c>
      <c r="AF74">
        <f>$AE$14*Q74/$AD74*($AE$11+$AD$14)</f>
        <v>0.99999999999999989</v>
      </c>
    </row>
    <row r="75" spans="5:32" ht="2.25" customHeight="1"/>
    <row r="76" spans="5:32" ht="2.25" customHeight="1">
      <c r="E76" t="s">
        <v>16</v>
      </c>
      <c r="F76" t="s">
        <v>13</v>
      </c>
      <c r="G76">
        <f>G61</f>
        <v>1</v>
      </c>
      <c r="H76">
        <f>H61</f>
        <v>1</v>
      </c>
      <c r="I76">
        <f>I61+1</f>
        <v>5</v>
      </c>
      <c r="J76">
        <f t="shared" ref="J76:L77" si="40">LN(G76)</f>
        <v>0</v>
      </c>
      <c r="K76">
        <f t="shared" si="40"/>
        <v>0</v>
      </c>
      <c r="L76">
        <f t="shared" si="40"/>
        <v>1.6094379124341003</v>
      </c>
      <c r="M76">
        <f t="shared" ref="M76:O77" si="41">(G76+(J76-G76)*$K$14)*$N$14</f>
        <v>0</v>
      </c>
      <c r="N76">
        <f t="shared" si="41"/>
        <v>0</v>
      </c>
      <c r="O76">
        <f t="shared" si="41"/>
        <v>1</v>
      </c>
      <c r="P76">
        <f t="array" ref="P76:R76">MMULT(M76:O76,$P$12:$R$14)</f>
        <v>-1</v>
      </c>
      <c r="Q76">
        <v>0</v>
      </c>
      <c r="R76">
        <v>6.1257422745431001E-17</v>
      </c>
      <c r="S76">
        <f>R76+$S$14</f>
        <v>5</v>
      </c>
      <c r="T76">
        <f>$T$14*P76/$S76</f>
        <v>-0.12</v>
      </c>
      <c r="U76">
        <f>$T$14*Q76/$S76</f>
        <v>0</v>
      </c>
      <c r="Y76">
        <f>P76</f>
        <v>-1</v>
      </c>
      <c r="Z76">
        <f>Q76</f>
        <v>0</v>
      </c>
      <c r="AD76">
        <f>R76+$AD$14</f>
        <v>102</v>
      </c>
      <c r="AE76">
        <f>$AE$14*P76/$AD76*($AE$11+$AD$14)</f>
        <v>-1.0098039215686274</v>
      </c>
      <c r="AF76">
        <f>$AE$14*Q76/$AD76*($AE$11+$AD$14)</f>
        <v>0</v>
      </c>
    </row>
    <row r="77" spans="5:32" ht="2.25" customHeight="1">
      <c r="G77">
        <f>G62</f>
        <v>5</v>
      </c>
      <c r="H77">
        <f>H62</f>
        <v>1</v>
      </c>
      <c r="I77">
        <f>I62+1</f>
        <v>5</v>
      </c>
      <c r="J77">
        <f t="shared" si="40"/>
        <v>1.6094379124341003</v>
      </c>
      <c r="K77">
        <f t="shared" si="40"/>
        <v>0</v>
      </c>
      <c r="L77">
        <f t="shared" si="40"/>
        <v>1.6094379124341003</v>
      </c>
      <c r="M77">
        <f t="shared" si="41"/>
        <v>1</v>
      </c>
      <c r="N77">
        <f t="shared" si="41"/>
        <v>0</v>
      </c>
      <c r="O77">
        <f t="shared" si="41"/>
        <v>1</v>
      </c>
      <c r="P77">
        <f t="array" ref="P77:R77">MMULT(M77:O77,$P$12:$R$14)</f>
        <v>-0.99999999999999989</v>
      </c>
      <c r="Q77">
        <v>0</v>
      </c>
      <c r="R77">
        <v>1</v>
      </c>
      <c r="S77">
        <f>R77+$S$14</f>
        <v>6</v>
      </c>
      <c r="T77">
        <f>$T$14*P77/$S77</f>
        <v>-9.9999999999999978E-2</v>
      </c>
      <c r="U77">
        <f>$T$14*Q77/$S77</f>
        <v>0</v>
      </c>
      <c r="Y77">
        <f>P77</f>
        <v>-0.99999999999999989</v>
      </c>
      <c r="Z77">
        <f>Q77</f>
        <v>0</v>
      </c>
      <c r="AD77">
        <f>R77+$AD$14</f>
        <v>103</v>
      </c>
      <c r="AE77">
        <f>$AE$14*P77/$AD77*($AE$11+$AD$14)</f>
        <v>-0.99999999999999989</v>
      </c>
      <c r="AF77">
        <f>$AE$14*Q77/$AD77*($AE$11+$AD$14)</f>
        <v>0</v>
      </c>
    </row>
    <row r="78" spans="5:32" ht="2.25" customHeight="1"/>
    <row r="79" spans="5:32" ht="2.25" customHeight="1">
      <c r="F79" t="s">
        <v>7</v>
      </c>
      <c r="G79">
        <f>G64</f>
        <v>1</v>
      </c>
      <c r="H79">
        <f>H64</f>
        <v>2</v>
      </c>
      <c r="I79">
        <f>I64+1</f>
        <v>5</v>
      </c>
      <c r="J79">
        <f t="shared" ref="J79:L80" si="42">LN(G79)</f>
        <v>0</v>
      </c>
      <c r="K79">
        <f t="shared" si="42"/>
        <v>0.69314718055994529</v>
      </c>
      <c r="L79">
        <f t="shared" si="42"/>
        <v>1.6094379124341003</v>
      </c>
      <c r="M79">
        <f t="shared" ref="M79:O80" si="43">(G79+(J79-G79)*$K$14)*$N$14</f>
        <v>0</v>
      </c>
      <c r="N79">
        <f t="shared" si="43"/>
        <v>0.43067655807339306</v>
      </c>
      <c r="O79">
        <f t="shared" si="43"/>
        <v>1</v>
      </c>
      <c r="P79">
        <f t="array" ref="P79:R79">MMULT(M79:O79,$P$12:$R$14)</f>
        <v>-1</v>
      </c>
      <c r="Q79">
        <v>0.43067655807339306</v>
      </c>
      <c r="R79">
        <v>6.1257422745431001E-17</v>
      </c>
      <c r="S79">
        <f>R79+$S$14</f>
        <v>5</v>
      </c>
      <c r="T79">
        <f>$T$14*P79/$S79</f>
        <v>-0.12</v>
      </c>
      <c r="U79">
        <f>$T$14*Q79/$S79</f>
        <v>5.168118696880717E-2</v>
      </c>
      <c r="Y79">
        <f>P79</f>
        <v>-1</v>
      </c>
      <c r="Z79">
        <f>Q79</f>
        <v>0.43067655807339306</v>
      </c>
      <c r="AD79">
        <f>R79+$AD$14</f>
        <v>102</v>
      </c>
      <c r="AE79">
        <f>$AE$14*P79/$AD79*($AE$11+$AD$14)</f>
        <v>-1.0098039215686274</v>
      </c>
      <c r="AF79">
        <f>$AE$14*Q79/$AD79*($AE$11+$AD$14)</f>
        <v>0.43489887727019105</v>
      </c>
    </row>
    <row r="80" spans="5:32" ht="2.25" customHeight="1">
      <c r="G80">
        <f>G65</f>
        <v>5</v>
      </c>
      <c r="H80">
        <f>H65</f>
        <v>2</v>
      </c>
      <c r="I80">
        <f>I65+1</f>
        <v>5</v>
      </c>
      <c r="J80">
        <f t="shared" si="42"/>
        <v>1.6094379124341003</v>
      </c>
      <c r="K80">
        <f t="shared" si="42"/>
        <v>0.69314718055994529</v>
      </c>
      <c r="L80">
        <f t="shared" si="42"/>
        <v>1.6094379124341003</v>
      </c>
      <c r="M80">
        <f t="shared" si="43"/>
        <v>1</v>
      </c>
      <c r="N80">
        <f t="shared" si="43"/>
        <v>0.43067655807339306</v>
      </c>
      <c r="O80">
        <f t="shared" si="43"/>
        <v>1</v>
      </c>
      <c r="P80">
        <f t="array" ref="P80:R80">MMULT(M80:O80,$P$12:$R$14)</f>
        <v>-0.99999999999999989</v>
      </c>
      <c r="Q80">
        <v>0.43067655807339306</v>
      </c>
      <c r="R80">
        <v>1</v>
      </c>
      <c r="S80">
        <f>R80+$S$14</f>
        <v>6</v>
      </c>
      <c r="T80">
        <f>$T$14*P80/$S80</f>
        <v>-9.9999999999999978E-2</v>
      </c>
      <c r="U80">
        <f>$T$14*Q80/$S80</f>
        <v>4.306765580733931E-2</v>
      </c>
      <c r="Y80">
        <f>P80</f>
        <v>-0.99999999999999989</v>
      </c>
      <c r="Z80">
        <f>Q80</f>
        <v>0.43067655807339306</v>
      </c>
      <c r="AD80">
        <f>R80+$AD$14</f>
        <v>103</v>
      </c>
      <c r="AE80">
        <f>$AE$14*P80/$AD80*($AE$11+$AD$14)</f>
        <v>-0.99999999999999989</v>
      </c>
      <c r="AF80">
        <f>$AE$14*Q80/$AD80*($AE$11+$AD$14)</f>
        <v>0.430676558073393</v>
      </c>
    </row>
    <row r="81" spans="4:32" ht="2.25" customHeight="1"/>
    <row r="82" spans="4:32" ht="2.25" customHeight="1">
      <c r="F82" t="s">
        <v>8</v>
      </c>
      <c r="G82">
        <f>G67</f>
        <v>1</v>
      </c>
      <c r="H82">
        <f>H67</f>
        <v>3</v>
      </c>
      <c r="I82">
        <f>I67+1</f>
        <v>5</v>
      </c>
      <c r="J82">
        <f t="shared" ref="J82:L83" si="44">LN(G82)</f>
        <v>0</v>
      </c>
      <c r="K82">
        <f t="shared" si="44"/>
        <v>1.0986122886681098</v>
      </c>
      <c r="L82">
        <f t="shared" si="44"/>
        <v>1.6094379124341003</v>
      </c>
      <c r="M82">
        <f t="shared" ref="M82:O83" si="45">(G82+(J82-G82)*$K$14)*$N$14</f>
        <v>0</v>
      </c>
      <c r="N82">
        <f t="shared" si="45"/>
        <v>0.68260619448598525</v>
      </c>
      <c r="O82">
        <f t="shared" si="45"/>
        <v>1</v>
      </c>
      <c r="P82">
        <f t="array" ref="P82:R82">MMULT(M82:O82,$P$12:$R$14)</f>
        <v>-1</v>
      </c>
      <c r="Q82">
        <v>0.68260619448598525</v>
      </c>
      <c r="R82">
        <v>6.1257422745431001E-17</v>
      </c>
      <c r="S82">
        <f>R82+$S$14</f>
        <v>5</v>
      </c>
      <c r="T82">
        <f>$T$14*P82/$S82</f>
        <v>-0.12</v>
      </c>
      <c r="U82">
        <f>$T$14*Q82/$S82</f>
        <v>8.1912743338318231E-2</v>
      </c>
      <c r="Y82">
        <f>P82</f>
        <v>-1</v>
      </c>
      <c r="Z82">
        <f>Q82</f>
        <v>0.68260619448598525</v>
      </c>
      <c r="AD82">
        <f>R82+$AD$14</f>
        <v>102</v>
      </c>
      <c r="AE82">
        <f>$AE$14*P82/$AD82*($AE$11+$AD$14)</f>
        <v>-1.0098039215686274</v>
      </c>
      <c r="AF82">
        <f>$AE$14*Q82/$AD82*($AE$11+$AD$14)</f>
        <v>0.68929841207898512</v>
      </c>
    </row>
    <row r="83" spans="4:32" ht="2.25" customHeight="1">
      <c r="G83">
        <f>G68</f>
        <v>5</v>
      </c>
      <c r="H83">
        <f>H68</f>
        <v>3</v>
      </c>
      <c r="I83">
        <f>I68+1</f>
        <v>5</v>
      </c>
      <c r="J83">
        <f t="shared" si="44"/>
        <v>1.6094379124341003</v>
      </c>
      <c r="K83">
        <f t="shared" si="44"/>
        <v>1.0986122886681098</v>
      </c>
      <c r="L83">
        <f t="shared" si="44"/>
        <v>1.6094379124341003</v>
      </c>
      <c r="M83">
        <f t="shared" si="45"/>
        <v>1</v>
      </c>
      <c r="N83">
        <f t="shared" si="45"/>
        <v>0.68260619448598525</v>
      </c>
      <c r="O83">
        <f t="shared" si="45"/>
        <v>1</v>
      </c>
      <c r="P83">
        <f t="array" ref="P83:R83">MMULT(M83:O83,$P$12:$R$14)</f>
        <v>-0.99999999999999989</v>
      </c>
      <c r="Q83">
        <v>0.68260619448598525</v>
      </c>
      <c r="R83">
        <v>1</v>
      </c>
      <c r="S83">
        <f>R83+$S$14</f>
        <v>6</v>
      </c>
      <c r="T83">
        <f>$T$14*P83/$S83</f>
        <v>-9.9999999999999978E-2</v>
      </c>
      <c r="U83">
        <f>$T$14*Q83/$S83</f>
        <v>6.8260619448598528E-2</v>
      </c>
      <c r="Y83">
        <f>P83</f>
        <v>-0.99999999999999989</v>
      </c>
      <c r="Z83">
        <f>Q83</f>
        <v>0.68260619448598525</v>
      </c>
      <c r="AD83">
        <f>R83+$AD$14</f>
        <v>103</v>
      </c>
      <c r="AE83">
        <f>$AE$14*P83/$AD83*($AE$11+$AD$14)</f>
        <v>-0.99999999999999989</v>
      </c>
      <c r="AF83">
        <f>$AE$14*Q83/$AD83*($AE$11+$AD$14)</f>
        <v>0.68260619448598525</v>
      </c>
    </row>
    <row r="84" spans="4:32" ht="2.25" customHeight="1"/>
    <row r="85" spans="4:32" ht="2.25" customHeight="1">
      <c r="G85">
        <f>G70</f>
        <v>1</v>
      </c>
      <c r="H85">
        <f>H70</f>
        <v>4</v>
      </c>
      <c r="I85">
        <f>I70+1</f>
        <v>5</v>
      </c>
      <c r="J85">
        <f t="shared" ref="J85:L86" si="46">LN(G85)</f>
        <v>0</v>
      </c>
      <c r="K85">
        <f t="shared" si="46"/>
        <v>1.3862943611198906</v>
      </c>
      <c r="L85">
        <f t="shared" si="46"/>
        <v>1.6094379124341003</v>
      </c>
      <c r="M85">
        <f t="shared" ref="M85:O86" si="47">(G85+(J85-G85)*$K$14)*$N$14</f>
        <v>0</v>
      </c>
      <c r="N85">
        <f t="shared" si="47"/>
        <v>0.86135311614678611</v>
      </c>
      <c r="O85">
        <f t="shared" si="47"/>
        <v>1</v>
      </c>
      <c r="P85">
        <f t="array" ref="P85:R85">MMULT(M85:O85,$P$12:$R$14)</f>
        <v>-1</v>
      </c>
      <c r="Q85">
        <v>0.86135311614678611</v>
      </c>
      <c r="R85">
        <v>6.1257422745431001E-17</v>
      </c>
      <c r="S85">
        <f>R85+$S$14</f>
        <v>5</v>
      </c>
      <c r="T85">
        <f>$T$14*P85/$S85</f>
        <v>-0.12</v>
      </c>
      <c r="U85">
        <f>$T$14*Q85/$S85</f>
        <v>0.10336237393761434</v>
      </c>
      <c r="Y85">
        <f>P85</f>
        <v>-1</v>
      </c>
      <c r="Z85">
        <f>Q85</f>
        <v>0.86135311614678611</v>
      </c>
      <c r="AD85">
        <f>R85+$AD$14</f>
        <v>102</v>
      </c>
      <c r="AE85">
        <f>$AE$14*P85/$AD85*($AE$11+$AD$14)</f>
        <v>-1.0098039215686274</v>
      </c>
      <c r="AF85">
        <f>$AE$14*Q85/$AD85*($AE$11+$AD$14)</f>
        <v>0.86979775454038211</v>
      </c>
    </row>
    <row r="86" spans="4:32" ht="2.25" customHeight="1">
      <c r="G86">
        <f>G71</f>
        <v>5</v>
      </c>
      <c r="H86">
        <f>H71</f>
        <v>4</v>
      </c>
      <c r="I86">
        <f>I71+1</f>
        <v>5</v>
      </c>
      <c r="J86">
        <f t="shared" si="46"/>
        <v>1.6094379124341003</v>
      </c>
      <c r="K86">
        <f t="shared" si="46"/>
        <v>1.3862943611198906</v>
      </c>
      <c r="L86">
        <f t="shared" si="46"/>
        <v>1.6094379124341003</v>
      </c>
      <c r="M86">
        <f t="shared" si="47"/>
        <v>1</v>
      </c>
      <c r="N86">
        <f t="shared" si="47"/>
        <v>0.86135311614678611</v>
      </c>
      <c r="O86">
        <f t="shared" si="47"/>
        <v>1</v>
      </c>
      <c r="P86">
        <f t="array" ref="P86:R86">MMULT(M86:O86,$P$12:$R$14)</f>
        <v>-0.99999999999999989</v>
      </c>
      <c r="Q86">
        <v>0.86135311614678611</v>
      </c>
      <c r="R86">
        <v>1</v>
      </c>
      <c r="S86">
        <f>R86+$S$14</f>
        <v>6</v>
      </c>
      <c r="T86">
        <f>$T$14*P86/$S86</f>
        <v>-9.9999999999999978E-2</v>
      </c>
      <c r="U86">
        <f>$T$14*Q86/$S86</f>
        <v>8.613531161467862E-2</v>
      </c>
      <c r="Y86">
        <f>P86</f>
        <v>-0.99999999999999989</v>
      </c>
      <c r="Z86">
        <f>Q86</f>
        <v>0.86135311614678611</v>
      </c>
      <c r="AD86">
        <f>R86+$AD$14</f>
        <v>103</v>
      </c>
      <c r="AE86">
        <f>$AE$14*P86/$AD86*($AE$11+$AD$14)</f>
        <v>-0.99999999999999989</v>
      </c>
      <c r="AF86">
        <f>$AE$14*Q86/$AD86*($AE$11+$AD$14)</f>
        <v>0.861353116146786</v>
      </c>
    </row>
    <row r="87" spans="4:32" ht="2.25" customHeight="1"/>
    <row r="88" spans="4:32" ht="2.25" customHeight="1">
      <c r="G88">
        <f>G73</f>
        <v>1</v>
      </c>
      <c r="H88">
        <f>H73</f>
        <v>5</v>
      </c>
      <c r="I88">
        <f>I73+1</f>
        <v>5</v>
      </c>
      <c r="J88">
        <f t="shared" ref="J88:L89" si="48">LN(G88)</f>
        <v>0</v>
      </c>
      <c r="K88">
        <f t="shared" si="48"/>
        <v>1.6094379124341003</v>
      </c>
      <c r="L88">
        <f t="shared" si="48"/>
        <v>1.6094379124341003</v>
      </c>
      <c r="M88">
        <f t="shared" ref="M88:O89" si="49">(G88+(J88-G88)*$K$14)*$N$14</f>
        <v>0</v>
      </c>
      <c r="N88">
        <f t="shared" si="49"/>
        <v>1</v>
      </c>
      <c r="O88">
        <f t="shared" si="49"/>
        <v>1</v>
      </c>
      <c r="P88">
        <f t="array" ref="P88:R88">MMULT(M88:O88,$P$12:$R$14)</f>
        <v>-1</v>
      </c>
      <c r="Q88">
        <v>1</v>
      </c>
      <c r="R88">
        <v>6.1257422745431001E-17</v>
      </c>
      <c r="S88">
        <f>R88+$S$14</f>
        <v>5</v>
      </c>
      <c r="T88">
        <f>$T$14*P88/$S88</f>
        <v>-0.12</v>
      </c>
      <c r="U88">
        <f>$T$14*Q88/$S88</f>
        <v>0.12</v>
      </c>
      <c r="Y88">
        <f>P88</f>
        <v>-1</v>
      </c>
      <c r="Z88">
        <f>Q88</f>
        <v>1</v>
      </c>
      <c r="AD88">
        <f>R88+$AD$14</f>
        <v>102</v>
      </c>
      <c r="AE88">
        <f>$AE$14*P88/$AD88*($AE$11+$AD$14)</f>
        <v>-1.0098039215686274</v>
      </c>
      <c r="AF88">
        <f>$AE$14*Q88/$AD88*($AE$11+$AD$14)</f>
        <v>1.0098039215686274</v>
      </c>
    </row>
    <row r="89" spans="4:32" ht="2.25" customHeight="1">
      <c r="G89">
        <f>G74</f>
        <v>5</v>
      </c>
      <c r="H89">
        <f>H74</f>
        <v>5</v>
      </c>
      <c r="I89">
        <f>I74+1</f>
        <v>5</v>
      </c>
      <c r="J89">
        <f t="shared" si="48"/>
        <v>1.6094379124341003</v>
      </c>
      <c r="K89">
        <f t="shared" si="48"/>
        <v>1.6094379124341003</v>
      </c>
      <c r="L89">
        <f t="shared" si="48"/>
        <v>1.6094379124341003</v>
      </c>
      <c r="M89">
        <f t="shared" si="49"/>
        <v>1</v>
      </c>
      <c r="N89">
        <f t="shared" si="49"/>
        <v>1</v>
      </c>
      <c r="O89">
        <f t="shared" si="49"/>
        <v>1</v>
      </c>
      <c r="P89">
        <f t="array" ref="P89:R89">MMULT(M89:O89,$P$12:$R$14)</f>
        <v>-0.99999999999999989</v>
      </c>
      <c r="Q89">
        <v>1</v>
      </c>
      <c r="R89">
        <v>1</v>
      </c>
      <c r="S89">
        <f>R89+$S$14</f>
        <v>6</v>
      </c>
      <c r="T89">
        <f>$T$14*P89/$S89</f>
        <v>-9.9999999999999978E-2</v>
      </c>
      <c r="U89">
        <f>$T$14*Q89/$S89</f>
        <v>9.9999999999999992E-2</v>
      </c>
      <c r="Y89">
        <f>P89</f>
        <v>-0.99999999999999989</v>
      </c>
      <c r="Z89">
        <f>Q89</f>
        <v>1</v>
      </c>
      <c r="AD89">
        <f>R89+$AD$14</f>
        <v>103</v>
      </c>
      <c r="AE89">
        <f>$AE$14*P89/$AD89*($AE$11+$AD$14)</f>
        <v>-0.99999999999999989</v>
      </c>
      <c r="AF89">
        <f>$AE$14*Q89/$AD89*($AE$11+$AD$14)</f>
        <v>0.99999999999999989</v>
      </c>
    </row>
    <row r="90" spans="4:32" ht="2.25" customHeight="1"/>
    <row r="91" spans="4:32" ht="2.25" customHeight="1">
      <c r="D91" t="s">
        <v>17</v>
      </c>
      <c r="E91" t="s">
        <v>18</v>
      </c>
      <c r="F91" t="s">
        <v>19</v>
      </c>
      <c r="G91">
        <v>1</v>
      </c>
      <c r="H91">
        <v>1</v>
      </c>
      <c r="I91">
        <v>1</v>
      </c>
      <c r="J91">
        <f t="shared" ref="J91:L92" si="50">LN(G91)</f>
        <v>0</v>
      </c>
      <c r="K91">
        <f t="shared" si="50"/>
        <v>0</v>
      </c>
      <c r="L91">
        <f t="shared" si="50"/>
        <v>0</v>
      </c>
      <c r="M91">
        <f t="shared" ref="M91:O92" si="51">(G91+(J91-G91)*$K$14)*$N$14</f>
        <v>0</v>
      </c>
      <c r="N91">
        <f t="shared" si="51"/>
        <v>0</v>
      </c>
      <c r="O91">
        <f t="shared" si="51"/>
        <v>0</v>
      </c>
      <c r="P91">
        <f t="array" ref="P91:R91">MMULT(M91:O91,$P$12:$R$14)</f>
        <v>0</v>
      </c>
      <c r="Q91">
        <v>0</v>
      </c>
      <c r="R91">
        <v>0</v>
      </c>
      <c r="S91">
        <f>R91+$S$14</f>
        <v>5</v>
      </c>
      <c r="T91">
        <f>$T$14*P91/$S91</f>
        <v>0</v>
      </c>
      <c r="U91">
        <f>$T$14*Q91/$S91</f>
        <v>0</v>
      </c>
      <c r="Y91">
        <f>P91</f>
        <v>0</v>
      </c>
      <c r="Z91">
        <f>Q91</f>
        <v>0</v>
      </c>
      <c r="AD91">
        <f>R91+$AD$14</f>
        <v>102</v>
      </c>
      <c r="AE91">
        <f>$AE$14*P91/$AD91*($AE$11+$AD$14)</f>
        <v>0</v>
      </c>
      <c r="AF91">
        <f>$AE$14*Q91/$AD91*($AE$11+$AD$14)</f>
        <v>0</v>
      </c>
    </row>
    <row r="92" spans="4:32" ht="2.25" customHeight="1">
      <c r="G92">
        <v>1</v>
      </c>
      <c r="H92">
        <v>5</v>
      </c>
      <c r="I92">
        <v>1</v>
      </c>
      <c r="J92">
        <f t="shared" si="50"/>
        <v>0</v>
      </c>
      <c r="K92">
        <f t="shared" si="50"/>
        <v>1.6094379124341003</v>
      </c>
      <c r="L92">
        <f t="shared" si="50"/>
        <v>0</v>
      </c>
      <c r="M92">
        <f t="shared" si="51"/>
        <v>0</v>
      </c>
      <c r="N92">
        <f t="shared" si="51"/>
        <v>1</v>
      </c>
      <c r="O92">
        <f t="shared" si="51"/>
        <v>0</v>
      </c>
      <c r="P92">
        <f t="array" ref="P92:R92">MMULT(M92:O92,$P$12:$R$14)</f>
        <v>0</v>
      </c>
      <c r="Q92">
        <v>1</v>
      </c>
      <c r="R92">
        <v>0</v>
      </c>
      <c r="S92">
        <f>R92+$S$14</f>
        <v>5</v>
      </c>
      <c r="T92">
        <f>$T$14*P92/$S92</f>
        <v>0</v>
      </c>
      <c r="U92">
        <f>$T$14*Q92/$S92</f>
        <v>0.12</v>
      </c>
      <c r="Y92">
        <f>P92</f>
        <v>0</v>
      </c>
      <c r="Z92">
        <f>Q92</f>
        <v>1</v>
      </c>
      <c r="AD92">
        <f>R92+$AD$14</f>
        <v>102</v>
      </c>
      <c r="AE92">
        <f>$AE$14*P92/$AD92*($AE$11+$AD$14)</f>
        <v>0</v>
      </c>
      <c r="AF92">
        <f>$AE$14*Q92/$AD92*($AE$11+$AD$14)</f>
        <v>1.0098039215686274</v>
      </c>
    </row>
    <row r="93" spans="4:32" ht="2.25" customHeight="1"/>
    <row r="94" spans="4:32" ht="2.25" customHeight="1">
      <c r="F94" t="s">
        <v>20</v>
      </c>
      <c r="G94">
        <f>G91+1</f>
        <v>2</v>
      </c>
      <c r="H94">
        <f>H91</f>
        <v>1</v>
      </c>
      <c r="I94">
        <f>I91</f>
        <v>1</v>
      </c>
      <c r="J94">
        <f t="shared" ref="J94:L95" si="52">LN(G94)</f>
        <v>0.69314718055994529</v>
      </c>
      <c r="K94">
        <f t="shared" si="52"/>
        <v>0</v>
      </c>
      <c r="L94">
        <f t="shared" si="52"/>
        <v>0</v>
      </c>
      <c r="M94">
        <f t="shared" ref="M94:O95" si="53">(G94+(J94-G94)*$K$14)*$N$14</f>
        <v>0.43067655807339306</v>
      </c>
      <c r="N94">
        <f t="shared" si="53"/>
        <v>0</v>
      </c>
      <c r="O94">
        <f t="shared" si="53"/>
        <v>0</v>
      </c>
      <c r="P94">
        <f t="array" ref="P94:R94">MMULT(M94:O94,$P$12:$R$14)</f>
        <v>2.6382135984449002E-17</v>
      </c>
      <c r="Q94">
        <v>0</v>
      </c>
      <c r="R94">
        <v>0.43067655807339306</v>
      </c>
      <c r="S94">
        <f>R94+$S$14</f>
        <v>5.4306765580733929</v>
      </c>
      <c r="T94">
        <f>$T$14*P94/$S94</f>
        <v>2.9147899753184813E-18</v>
      </c>
      <c r="U94">
        <f>$T$14*Q94/$S94</f>
        <v>0</v>
      </c>
      <c r="Y94">
        <f>P94</f>
        <v>2.6382135984449002E-17</v>
      </c>
      <c r="Z94">
        <f>Q94</f>
        <v>0</v>
      </c>
      <c r="AD94">
        <f>R94+$AD$14</f>
        <v>102.43067655807339</v>
      </c>
      <c r="AE94">
        <f>$AE$14*P94/$AD94*($AE$11+$AD$14)</f>
        <v>2.6528771435553603E-17</v>
      </c>
      <c r="AF94">
        <f>$AE$14*Q94/$AD94*($AE$11+$AD$14)</f>
        <v>0</v>
      </c>
    </row>
    <row r="95" spans="4:32" ht="2.25" customHeight="1">
      <c r="G95">
        <f>G92+1</f>
        <v>2</v>
      </c>
      <c r="H95">
        <f>H92</f>
        <v>5</v>
      </c>
      <c r="I95">
        <f>I92</f>
        <v>1</v>
      </c>
      <c r="J95">
        <f t="shared" si="52"/>
        <v>0.69314718055994529</v>
      </c>
      <c r="K95">
        <f t="shared" si="52"/>
        <v>1.6094379124341003</v>
      </c>
      <c r="L95">
        <f t="shared" si="52"/>
        <v>0</v>
      </c>
      <c r="M95">
        <f t="shared" si="53"/>
        <v>0.43067655807339306</v>
      </c>
      <c r="N95">
        <f t="shared" si="53"/>
        <v>1</v>
      </c>
      <c r="O95">
        <f t="shared" si="53"/>
        <v>0</v>
      </c>
      <c r="P95">
        <f t="array" ref="P95:R95">MMULT(M95:O95,$P$12:$R$14)</f>
        <v>2.6382135984449002E-17</v>
      </c>
      <c r="Q95">
        <v>1</v>
      </c>
      <c r="R95">
        <v>0.43067655807339306</v>
      </c>
      <c r="S95">
        <f>R95+$S$14</f>
        <v>5.4306765580733929</v>
      </c>
      <c r="T95">
        <f>$T$14*P95/$S95</f>
        <v>2.9147899753184813E-18</v>
      </c>
      <c r="U95">
        <f>$T$14*Q95/$S95</f>
        <v>0.11048347173392668</v>
      </c>
      <c r="Y95">
        <f>P95</f>
        <v>2.6382135984449002E-17</v>
      </c>
      <c r="Z95">
        <f>Q95</f>
        <v>1</v>
      </c>
      <c r="AD95">
        <f>R95+$AD$14</f>
        <v>102.43067655807339</v>
      </c>
      <c r="AE95">
        <f>$AE$14*P95/$AD95*($AE$11+$AD$14)</f>
        <v>2.6528771435553603E-17</v>
      </c>
      <c r="AF95">
        <f>$AE$14*Q95/$AD95*($AE$11+$AD$14)</f>
        <v>1.0055581341552873</v>
      </c>
    </row>
    <row r="96" spans="4:32" ht="2.25" customHeight="1"/>
    <row r="97" spans="5:32" ht="2.25" customHeight="1">
      <c r="G97">
        <f>G94+1</f>
        <v>3</v>
      </c>
      <c r="H97">
        <f>H94</f>
        <v>1</v>
      </c>
      <c r="I97">
        <f>I94</f>
        <v>1</v>
      </c>
      <c r="J97">
        <f t="shared" ref="J97:L98" si="54">LN(G97)</f>
        <v>1.0986122886681098</v>
      </c>
      <c r="K97">
        <f t="shared" si="54"/>
        <v>0</v>
      </c>
      <c r="L97">
        <f t="shared" si="54"/>
        <v>0</v>
      </c>
      <c r="M97">
        <f t="shared" ref="M97:O98" si="55">(G97+(J97-G97)*$K$14)*$N$14</f>
        <v>0.68260619448598525</v>
      </c>
      <c r="N97">
        <f t="shared" si="55"/>
        <v>0</v>
      </c>
      <c r="O97">
        <f t="shared" si="55"/>
        <v>0</v>
      </c>
      <c r="P97">
        <f t="array" ref="P97:R97">MMULT(M97:O97,$P$12:$R$14)</f>
        <v>4.181469622427789E-17</v>
      </c>
      <c r="Q97">
        <v>0</v>
      </c>
      <c r="R97">
        <v>0.68260619448598525</v>
      </c>
      <c r="S97">
        <f>R97+$S$14</f>
        <v>5.6826061944859854</v>
      </c>
      <c r="T97">
        <f>$T$14*P97/$S97</f>
        <v>4.4150196012018598E-18</v>
      </c>
      <c r="U97">
        <f>$T$14*Q97/$S97</f>
        <v>0</v>
      </c>
      <c r="Y97">
        <f>P97</f>
        <v>4.181469622427789E-17</v>
      </c>
      <c r="Z97">
        <f>Q97</f>
        <v>0</v>
      </c>
      <c r="AD97">
        <f>R97+$AD$14</f>
        <v>102.68260619448598</v>
      </c>
      <c r="AE97">
        <f>$AE$14*P97/$AD97*($AE$11+$AD$14)</f>
        <v>4.1943946211718794E-17</v>
      </c>
      <c r="AF97">
        <f>$AE$14*Q97/$AD97*($AE$11+$AD$14)</f>
        <v>0</v>
      </c>
    </row>
    <row r="98" spans="5:32" ht="2.25" customHeight="1">
      <c r="G98">
        <f>G95+1</f>
        <v>3</v>
      </c>
      <c r="H98">
        <f>H95</f>
        <v>5</v>
      </c>
      <c r="I98">
        <f>I95</f>
        <v>1</v>
      </c>
      <c r="J98">
        <f t="shared" si="54"/>
        <v>1.0986122886681098</v>
      </c>
      <c r="K98">
        <f t="shared" si="54"/>
        <v>1.6094379124341003</v>
      </c>
      <c r="L98">
        <f t="shared" si="54"/>
        <v>0</v>
      </c>
      <c r="M98">
        <f t="shared" si="55"/>
        <v>0.68260619448598525</v>
      </c>
      <c r="N98">
        <f t="shared" si="55"/>
        <v>1</v>
      </c>
      <c r="O98">
        <f t="shared" si="55"/>
        <v>0</v>
      </c>
      <c r="P98">
        <f t="array" ref="P98:R98">MMULT(M98:O98,$P$12:$R$14)</f>
        <v>4.181469622427789E-17</v>
      </c>
      <c r="Q98">
        <v>1</v>
      </c>
      <c r="R98">
        <v>0.68260619448598525</v>
      </c>
      <c r="S98">
        <f>R98+$S$14</f>
        <v>5.6826061944859854</v>
      </c>
      <c r="T98">
        <f>$T$14*P98/$S98</f>
        <v>4.4150196012018598E-18</v>
      </c>
      <c r="U98">
        <f>$T$14*Q98/$S98</f>
        <v>0.10558535634269346</v>
      </c>
      <c r="Y98">
        <f>P98</f>
        <v>4.181469622427789E-17</v>
      </c>
      <c r="Z98">
        <f>Q98</f>
        <v>1</v>
      </c>
      <c r="AD98">
        <f>R98+$AD$14</f>
        <v>102.68260619448598</v>
      </c>
      <c r="AE98">
        <f>$AE$14*P98/$AD98*($AE$11+$AD$14)</f>
        <v>4.1943946211718794E-17</v>
      </c>
      <c r="AF98">
        <f>$AE$14*Q98/$AD98*($AE$11+$AD$14)</f>
        <v>1.0030910182091879</v>
      </c>
    </row>
    <row r="99" spans="5:32" ht="2.25" customHeight="1"/>
    <row r="100" spans="5:32" ht="2.25" customHeight="1">
      <c r="G100">
        <f>G97+1</f>
        <v>4</v>
      </c>
      <c r="H100">
        <f>H97</f>
        <v>1</v>
      </c>
      <c r="I100">
        <f>I97</f>
        <v>1</v>
      </c>
      <c r="J100">
        <f t="shared" ref="J100:L101" si="56">LN(G100)</f>
        <v>1.3862943611198906</v>
      </c>
      <c r="K100">
        <f t="shared" si="56"/>
        <v>0</v>
      </c>
      <c r="L100">
        <f t="shared" si="56"/>
        <v>0</v>
      </c>
      <c r="M100">
        <f t="shared" ref="M100:O101" si="57">(G100+(J100-G100)*$K$14)*$N$14</f>
        <v>0.86135311614678611</v>
      </c>
      <c r="N100">
        <f t="shared" si="57"/>
        <v>0</v>
      </c>
      <c r="O100">
        <f t="shared" si="57"/>
        <v>0</v>
      </c>
      <c r="P100">
        <f t="array" ref="P100:R100">MMULT(M100:O100,$P$12:$R$14)</f>
        <v>5.2764271968898004E-17</v>
      </c>
      <c r="Q100">
        <v>0</v>
      </c>
      <c r="R100">
        <v>0.86135311614678611</v>
      </c>
      <c r="S100">
        <f>R100+$S$14</f>
        <v>5.8613531161467858</v>
      </c>
      <c r="T100">
        <f>$T$14*P100/$S100</f>
        <v>5.401237999827406E-18</v>
      </c>
      <c r="U100">
        <f>$T$14*Q100/$S100</f>
        <v>0</v>
      </c>
      <c r="Y100">
        <f>P100</f>
        <v>5.2764271968898004E-17</v>
      </c>
      <c r="Z100">
        <f>Q100</f>
        <v>0</v>
      </c>
      <c r="AD100">
        <f>R100+$AD$14</f>
        <v>102.86135311614679</v>
      </c>
      <c r="AE100">
        <f>$AE$14*P100/$AD100*($AE$11+$AD$14)</f>
        <v>5.2835392964934394E-17</v>
      </c>
      <c r="AF100">
        <f>$AE$14*Q100/$AD100*($AE$11+$AD$14)</f>
        <v>0</v>
      </c>
    </row>
    <row r="101" spans="5:32" ht="2.25" customHeight="1">
      <c r="G101">
        <f>G98+1</f>
        <v>4</v>
      </c>
      <c r="H101">
        <f>H98</f>
        <v>5</v>
      </c>
      <c r="I101">
        <f>I98</f>
        <v>1</v>
      </c>
      <c r="J101">
        <f t="shared" si="56"/>
        <v>1.3862943611198906</v>
      </c>
      <c r="K101">
        <f t="shared" si="56"/>
        <v>1.6094379124341003</v>
      </c>
      <c r="L101">
        <f t="shared" si="56"/>
        <v>0</v>
      </c>
      <c r="M101">
        <f t="shared" si="57"/>
        <v>0.86135311614678611</v>
      </c>
      <c r="N101">
        <f t="shared" si="57"/>
        <v>1</v>
      </c>
      <c r="O101">
        <f t="shared" si="57"/>
        <v>0</v>
      </c>
      <c r="P101">
        <f t="array" ref="P101:R101">MMULT(M101:O101,$P$12:$R$14)</f>
        <v>5.2764271968898004E-17</v>
      </c>
      <c r="Q101">
        <v>1</v>
      </c>
      <c r="R101">
        <v>0.86135311614678611</v>
      </c>
      <c r="S101">
        <f>R101+$S$14</f>
        <v>5.8613531161467858</v>
      </c>
      <c r="T101">
        <f>$T$14*P101/$S101</f>
        <v>5.401237999827406E-18</v>
      </c>
      <c r="U101">
        <f>$T$14*Q101/$S101</f>
        <v>0.10236544158159097</v>
      </c>
      <c r="Y101">
        <f>P101</f>
        <v>5.2764271968898004E-17</v>
      </c>
      <c r="Z101">
        <f>Q101</f>
        <v>1</v>
      </c>
      <c r="AD101">
        <f>R101+$AD$14</f>
        <v>102.86135311614679</v>
      </c>
      <c r="AE101">
        <f>$AE$14*P101/$AD101*($AE$11+$AD$14)</f>
        <v>5.2835392964934394E-17</v>
      </c>
      <c r="AF101">
        <f>$AE$14*Q101/$AD101*($AE$11+$AD$14)</f>
        <v>1.0013479006415233</v>
      </c>
    </row>
    <row r="102" spans="5:32" ht="2.25" customHeight="1"/>
    <row r="103" spans="5:32" ht="2.25" customHeight="1">
      <c r="G103">
        <f>G100+1</f>
        <v>5</v>
      </c>
      <c r="H103">
        <f>H100</f>
        <v>1</v>
      </c>
      <c r="I103">
        <f>I100</f>
        <v>1</v>
      </c>
      <c r="J103">
        <f t="shared" ref="J103:L104" si="58">LN(G103)</f>
        <v>1.6094379124341003</v>
      </c>
      <c r="K103">
        <f t="shared" si="58"/>
        <v>0</v>
      </c>
      <c r="L103">
        <f t="shared" si="58"/>
        <v>0</v>
      </c>
      <c r="M103">
        <f t="shared" ref="M103:O104" si="59">(G103+(J103-G103)*$K$14)*$N$14</f>
        <v>1</v>
      </c>
      <c r="N103">
        <f t="shared" si="59"/>
        <v>0</v>
      </c>
      <c r="O103">
        <f t="shared" si="59"/>
        <v>0</v>
      </c>
      <c r="P103">
        <f t="array" ref="P103:R103">MMULT(M103:O103,$P$12:$R$14)</f>
        <v>6.1257422745431001E-17</v>
      </c>
      <c r="Q103">
        <v>0</v>
      </c>
      <c r="R103">
        <v>1</v>
      </c>
      <c r="S103">
        <f>R103+$S$14</f>
        <v>6</v>
      </c>
      <c r="T103">
        <f>$T$14*P103/$S103</f>
        <v>6.1257422745431001E-18</v>
      </c>
      <c r="U103">
        <f>$T$14*Q103/$S103</f>
        <v>0</v>
      </c>
      <c r="Y103">
        <f>P103</f>
        <v>6.1257422745431001E-17</v>
      </c>
      <c r="Z103">
        <f>Q103</f>
        <v>0</v>
      </c>
      <c r="AD103">
        <f>R103+$AD$14</f>
        <v>103</v>
      </c>
      <c r="AE103">
        <f>$AE$14*P103/$AD103*($AE$11+$AD$14)</f>
        <v>6.1257422745431001E-17</v>
      </c>
      <c r="AF103">
        <f>$AE$14*Q103/$AD103*($AE$11+$AD$14)</f>
        <v>0</v>
      </c>
    </row>
    <row r="104" spans="5:32" ht="2.25" customHeight="1">
      <c r="G104">
        <f>G101+1</f>
        <v>5</v>
      </c>
      <c r="H104">
        <f>H101</f>
        <v>5</v>
      </c>
      <c r="I104">
        <f>I101</f>
        <v>1</v>
      </c>
      <c r="J104">
        <f t="shared" si="58"/>
        <v>1.6094379124341003</v>
      </c>
      <c r="K104">
        <f t="shared" si="58"/>
        <v>1.6094379124341003</v>
      </c>
      <c r="L104">
        <f t="shared" si="58"/>
        <v>0</v>
      </c>
      <c r="M104">
        <f t="shared" si="59"/>
        <v>1</v>
      </c>
      <c r="N104">
        <f t="shared" si="59"/>
        <v>1</v>
      </c>
      <c r="O104">
        <f t="shared" si="59"/>
        <v>0</v>
      </c>
      <c r="P104">
        <f t="array" ref="P104:R104">MMULT(M104:O104,$P$12:$R$14)</f>
        <v>6.1257422745431001E-17</v>
      </c>
      <c r="Q104">
        <v>1</v>
      </c>
      <c r="R104">
        <v>1</v>
      </c>
      <c r="S104">
        <f>R104+$S$14</f>
        <v>6</v>
      </c>
      <c r="T104">
        <f>$T$14*P104/$S104</f>
        <v>6.1257422745431001E-18</v>
      </c>
      <c r="U104">
        <f>$T$14*Q104/$S104</f>
        <v>9.9999999999999992E-2</v>
      </c>
      <c r="Y104">
        <f>P104</f>
        <v>6.1257422745431001E-17</v>
      </c>
      <c r="Z104">
        <f>Q104</f>
        <v>1</v>
      </c>
      <c r="AD104">
        <f>R104+$AD$14</f>
        <v>103</v>
      </c>
      <c r="AE104">
        <f>$AE$14*P104/$AD104*($AE$11+$AD$14)</f>
        <v>6.1257422745431001E-17</v>
      </c>
      <c r="AF104">
        <f>$AE$14*Q104/$AD104*($AE$11+$AD$14)</f>
        <v>0.99999999999999989</v>
      </c>
    </row>
    <row r="105" spans="5:32" ht="2.25" customHeight="1"/>
    <row r="106" spans="5:32" ht="2.25" customHeight="1">
      <c r="E106" t="s">
        <v>12</v>
      </c>
      <c r="F106" t="s">
        <v>19</v>
      </c>
      <c r="G106">
        <f>G91</f>
        <v>1</v>
      </c>
      <c r="H106">
        <f>H91</f>
        <v>1</v>
      </c>
      <c r="I106">
        <f>I91+1</f>
        <v>2</v>
      </c>
      <c r="J106">
        <f t="shared" ref="J106:L107" si="60">LN(G106)</f>
        <v>0</v>
      </c>
      <c r="K106">
        <f t="shared" si="60"/>
        <v>0</v>
      </c>
      <c r="L106">
        <f t="shared" si="60"/>
        <v>0.69314718055994529</v>
      </c>
      <c r="M106">
        <f t="shared" ref="M106:O107" si="61">(G106+(J106-G106)*$K$14)*$N$14</f>
        <v>0</v>
      </c>
      <c r="N106">
        <f t="shared" si="61"/>
        <v>0</v>
      </c>
      <c r="O106">
        <f t="shared" si="61"/>
        <v>0.43067655807339306</v>
      </c>
      <c r="P106">
        <f t="array" ref="P106:R106">MMULT(M106:O106,$P$12:$R$14)</f>
        <v>-0.43067655807339306</v>
      </c>
      <c r="Q106">
        <v>0</v>
      </c>
      <c r="R106">
        <v>2.6382135984449002E-17</v>
      </c>
      <c r="S106">
        <f>R106+$S$14</f>
        <v>5</v>
      </c>
      <c r="T106">
        <f>$T$14*P106/$S106</f>
        <v>-5.168118696880717E-2</v>
      </c>
      <c r="U106">
        <f>$T$14*Q106/$S106</f>
        <v>0</v>
      </c>
      <c r="Y106">
        <f>P106</f>
        <v>-0.43067655807339306</v>
      </c>
      <c r="Z106">
        <f>Q106</f>
        <v>0</v>
      </c>
      <c r="AD106">
        <f>R106+$AD$14</f>
        <v>102</v>
      </c>
      <c r="AE106">
        <f>$AE$14*P106/$AD106*($AE$11+$AD$14)</f>
        <v>-0.43489887727019105</v>
      </c>
      <c r="AF106">
        <f>$AE$14*Q106/$AD106*($AE$11+$AD$14)</f>
        <v>0</v>
      </c>
    </row>
    <row r="107" spans="5:32" ht="2.25" customHeight="1">
      <c r="G107">
        <f>G92</f>
        <v>1</v>
      </c>
      <c r="H107">
        <f>H92</f>
        <v>5</v>
      </c>
      <c r="I107">
        <f>I92+1</f>
        <v>2</v>
      </c>
      <c r="J107">
        <f t="shared" si="60"/>
        <v>0</v>
      </c>
      <c r="K107">
        <f t="shared" si="60"/>
        <v>1.6094379124341003</v>
      </c>
      <c r="L107">
        <f t="shared" si="60"/>
        <v>0.69314718055994529</v>
      </c>
      <c r="M107">
        <f t="shared" si="61"/>
        <v>0</v>
      </c>
      <c r="N107">
        <f t="shared" si="61"/>
        <v>1</v>
      </c>
      <c r="O107">
        <f t="shared" si="61"/>
        <v>0.43067655807339306</v>
      </c>
      <c r="P107">
        <f t="array" ref="P107:R107">MMULT(M107:O107,$P$12:$R$14)</f>
        <v>-0.43067655807339306</v>
      </c>
      <c r="Q107">
        <v>1</v>
      </c>
      <c r="R107">
        <v>2.6382135984449002E-17</v>
      </c>
      <c r="S107">
        <f>R107+$S$14</f>
        <v>5</v>
      </c>
      <c r="T107">
        <f>$T$14*P107/$S107</f>
        <v>-5.168118696880717E-2</v>
      </c>
      <c r="U107">
        <f>$T$14*Q107/$S107</f>
        <v>0.12</v>
      </c>
      <c r="Y107">
        <f>P107</f>
        <v>-0.43067655807339306</v>
      </c>
      <c r="Z107">
        <f>Q107</f>
        <v>1</v>
      </c>
      <c r="AD107">
        <f>R107+$AD$14</f>
        <v>102</v>
      </c>
      <c r="AE107">
        <f>$AE$14*P107/$AD107*($AE$11+$AD$14)</f>
        <v>-0.43489887727019105</v>
      </c>
      <c r="AF107">
        <f>$AE$14*Q107/$AD107*($AE$11+$AD$14)</f>
        <v>1.0098039215686274</v>
      </c>
    </row>
    <row r="108" spans="5:32" ht="2.25" customHeight="1"/>
    <row r="109" spans="5:32" ht="2.25" customHeight="1">
      <c r="F109" t="s">
        <v>20</v>
      </c>
      <c r="G109">
        <f>G94</f>
        <v>2</v>
      </c>
      <c r="H109">
        <f>H94</f>
        <v>1</v>
      </c>
      <c r="I109">
        <f>I94+1</f>
        <v>2</v>
      </c>
      <c r="J109">
        <f t="shared" ref="J109:L110" si="62">LN(G109)</f>
        <v>0.69314718055994529</v>
      </c>
      <c r="K109">
        <f t="shared" si="62"/>
        <v>0</v>
      </c>
      <c r="L109">
        <f t="shared" si="62"/>
        <v>0.69314718055994529</v>
      </c>
      <c r="M109">
        <f t="shared" ref="M109:O110" si="63">(G109+(J109-G109)*$K$14)*$N$14</f>
        <v>0.43067655807339306</v>
      </c>
      <c r="N109">
        <f t="shared" si="63"/>
        <v>0</v>
      </c>
      <c r="O109">
        <f t="shared" si="63"/>
        <v>0.43067655807339306</v>
      </c>
      <c r="P109">
        <f t="array" ref="P109:R109">MMULT(M109:O109,$P$12:$R$14)</f>
        <v>-0.43067655807339306</v>
      </c>
      <c r="Q109">
        <v>0</v>
      </c>
      <c r="R109">
        <v>0.43067655807339306</v>
      </c>
      <c r="S109">
        <f>R109+$S$14</f>
        <v>5.4306765580733929</v>
      </c>
      <c r="T109">
        <f>$T$14*P109/$S109</f>
        <v>-4.7582641330366562E-2</v>
      </c>
      <c r="U109">
        <f>$T$14*Q109/$S109</f>
        <v>0</v>
      </c>
      <c r="Y109">
        <f>P109</f>
        <v>-0.43067655807339306</v>
      </c>
      <c r="Z109">
        <f>Q109</f>
        <v>0</v>
      </c>
      <c r="AD109">
        <f>R109+$AD$14</f>
        <v>102.43067655807339</v>
      </c>
      <c r="AE109">
        <f>$AE$14*P109/$AD109*($AE$11+$AD$14)</f>
        <v>-0.43307031616070235</v>
      </c>
      <c r="AF109">
        <f>$AE$14*Q109/$AD109*($AE$11+$AD$14)</f>
        <v>0</v>
      </c>
    </row>
    <row r="110" spans="5:32" ht="2.25" customHeight="1">
      <c r="G110">
        <f>G95</f>
        <v>2</v>
      </c>
      <c r="H110">
        <f>H95</f>
        <v>5</v>
      </c>
      <c r="I110">
        <f>I95+1</f>
        <v>2</v>
      </c>
      <c r="J110">
        <f t="shared" si="62"/>
        <v>0.69314718055994529</v>
      </c>
      <c r="K110">
        <f t="shared" si="62"/>
        <v>1.6094379124341003</v>
      </c>
      <c r="L110">
        <f t="shared" si="62"/>
        <v>0.69314718055994529</v>
      </c>
      <c r="M110">
        <f t="shared" si="63"/>
        <v>0.43067655807339306</v>
      </c>
      <c r="N110">
        <f t="shared" si="63"/>
        <v>1</v>
      </c>
      <c r="O110">
        <f t="shared" si="63"/>
        <v>0.43067655807339306</v>
      </c>
      <c r="P110">
        <f t="array" ref="P110:R110">MMULT(M110:O110,$P$12:$R$14)</f>
        <v>-0.43067655807339306</v>
      </c>
      <c r="Q110">
        <v>1</v>
      </c>
      <c r="R110">
        <v>0.43067655807339306</v>
      </c>
      <c r="S110">
        <f>R110+$S$14</f>
        <v>5.4306765580733929</v>
      </c>
      <c r="T110">
        <f>$T$14*P110/$S110</f>
        <v>-4.7582641330366562E-2</v>
      </c>
      <c r="U110">
        <f>$T$14*Q110/$S110</f>
        <v>0.11048347173392668</v>
      </c>
      <c r="Y110">
        <f>P110</f>
        <v>-0.43067655807339306</v>
      </c>
      <c r="Z110">
        <f>Q110</f>
        <v>1</v>
      </c>
      <c r="AD110">
        <f>R110+$AD$14</f>
        <v>102.43067655807339</v>
      </c>
      <c r="AE110">
        <f>$AE$14*P110/$AD110*($AE$11+$AD$14)</f>
        <v>-0.43307031616070235</v>
      </c>
      <c r="AF110">
        <f>$AE$14*Q110/$AD110*($AE$11+$AD$14)</f>
        <v>1.0055581341552873</v>
      </c>
    </row>
    <row r="111" spans="5:32" ht="2.25" customHeight="1"/>
    <row r="112" spans="5:32" ht="2.25" customHeight="1">
      <c r="F112" t="s">
        <v>21</v>
      </c>
      <c r="G112">
        <f>G97</f>
        <v>3</v>
      </c>
      <c r="H112">
        <f>H97</f>
        <v>1</v>
      </c>
      <c r="I112">
        <f>I97+1</f>
        <v>2</v>
      </c>
      <c r="J112">
        <f t="shared" ref="J112:L113" si="64">LN(G112)</f>
        <v>1.0986122886681098</v>
      </c>
      <c r="K112">
        <f t="shared" si="64"/>
        <v>0</v>
      </c>
      <c r="L112">
        <f t="shared" si="64"/>
        <v>0.69314718055994529</v>
      </c>
      <c r="M112">
        <f t="shared" ref="M112:O113" si="65">(G112+(J112-G112)*$K$14)*$N$14</f>
        <v>0.68260619448598525</v>
      </c>
      <c r="N112">
        <f t="shared" si="65"/>
        <v>0</v>
      </c>
      <c r="O112">
        <f t="shared" si="65"/>
        <v>0.43067655807339306</v>
      </c>
      <c r="P112">
        <f t="array" ref="P112:R112">MMULT(M112:O112,$P$12:$R$14)</f>
        <v>-0.430676558073393</v>
      </c>
      <c r="Q112">
        <v>0</v>
      </c>
      <c r="R112">
        <v>0.68260619448598525</v>
      </c>
      <c r="S112">
        <f>R112+$S$14</f>
        <v>5.6826061944859854</v>
      </c>
      <c r="T112">
        <f>$T$14*P112/$S112</f>
        <v>-4.5473137852623913E-2</v>
      </c>
      <c r="U112">
        <f>$T$14*Q112/$S112</f>
        <v>0</v>
      </c>
      <c r="Y112">
        <f>P112</f>
        <v>-0.430676558073393</v>
      </c>
      <c r="Z112">
        <f>Q112</f>
        <v>0</v>
      </c>
      <c r="AD112">
        <f>R112+$AD$14</f>
        <v>102.68260619448598</v>
      </c>
      <c r="AE112">
        <f>$AE$14*P112/$AD112*($AE$11+$AD$14)</f>
        <v>-0.43200778715666815</v>
      </c>
      <c r="AF112">
        <f>$AE$14*Q112/$AD112*($AE$11+$AD$14)</f>
        <v>0</v>
      </c>
    </row>
    <row r="113" spans="5:32" ht="2.25" customHeight="1">
      <c r="G113">
        <f>G98</f>
        <v>3</v>
      </c>
      <c r="H113">
        <f>H98</f>
        <v>5</v>
      </c>
      <c r="I113">
        <f>I98+1</f>
        <v>2</v>
      </c>
      <c r="J113">
        <f t="shared" si="64"/>
        <v>1.0986122886681098</v>
      </c>
      <c r="K113">
        <f t="shared" si="64"/>
        <v>1.6094379124341003</v>
      </c>
      <c r="L113">
        <f t="shared" si="64"/>
        <v>0.69314718055994529</v>
      </c>
      <c r="M113">
        <f t="shared" si="65"/>
        <v>0.68260619448598525</v>
      </c>
      <c r="N113">
        <f t="shared" si="65"/>
        <v>1</v>
      </c>
      <c r="O113">
        <f t="shared" si="65"/>
        <v>0.43067655807339306</v>
      </c>
      <c r="P113">
        <f t="array" ref="P113:R113">MMULT(M113:O113,$P$12:$R$14)</f>
        <v>-0.430676558073393</v>
      </c>
      <c r="Q113">
        <v>1</v>
      </c>
      <c r="R113">
        <v>0.68260619448598525</v>
      </c>
      <c r="S113">
        <f>R113+$S$14</f>
        <v>5.6826061944859854</v>
      </c>
      <c r="T113">
        <f>$T$14*P113/$S113</f>
        <v>-4.5473137852623913E-2</v>
      </c>
      <c r="U113">
        <f>$T$14*Q113/$S113</f>
        <v>0.10558535634269346</v>
      </c>
      <c r="Y113">
        <f>P113</f>
        <v>-0.430676558073393</v>
      </c>
      <c r="Z113">
        <f>Q113</f>
        <v>1</v>
      </c>
      <c r="AD113">
        <f>R113+$AD$14</f>
        <v>102.68260619448598</v>
      </c>
      <c r="AE113">
        <f>$AE$14*P113/$AD113*($AE$11+$AD$14)</f>
        <v>-0.43200778715666815</v>
      </c>
      <c r="AF113">
        <f>$AE$14*Q113/$AD113*($AE$11+$AD$14)</f>
        <v>1.0030910182091879</v>
      </c>
    </row>
    <row r="114" spans="5:32" ht="2.25" customHeight="1"/>
    <row r="115" spans="5:32" ht="2.25" customHeight="1">
      <c r="G115">
        <f>G100</f>
        <v>4</v>
      </c>
      <c r="H115">
        <f>H100</f>
        <v>1</v>
      </c>
      <c r="I115">
        <f>I100+1</f>
        <v>2</v>
      </c>
      <c r="J115">
        <f t="shared" ref="J115:L116" si="66">LN(G115)</f>
        <v>1.3862943611198906</v>
      </c>
      <c r="K115">
        <f t="shared" si="66"/>
        <v>0</v>
      </c>
      <c r="L115">
        <f t="shared" si="66"/>
        <v>0.69314718055994529</v>
      </c>
      <c r="M115">
        <f t="shared" ref="M115:O116" si="67">(G115+(J115-G115)*$K$14)*$N$14</f>
        <v>0.86135311614678611</v>
      </c>
      <c r="N115">
        <f t="shared" si="67"/>
        <v>0</v>
      </c>
      <c r="O115">
        <f t="shared" si="67"/>
        <v>0.43067655807339306</v>
      </c>
      <c r="P115">
        <f t="array" ref="P115:R115">MMULT(M115:O115,$P$12:$R$14)</f>
        <v>-0.430676558073393</v>
      </c>
      <c r="Q115">
        <v>0</v>
      </c>
      <c r="R115">
        <v>0.86135311614678611</v>
      </c>
      <c r="S115">
        <f>R115+$S$14</f>
        <v>5.8613531161467858</v>
      </c>
      <c r="T115">
        <f>$T$14*P115/$S115</f>
        <v>-4.4086396046022581E-2</v>
      </c>
      <c r="U115">
        <f>$T$14*Q115/$S115</f>
        <v>0</v>
      </c>
      <c r="Y115">
        <f>P115</f>
        <v>-0.430676558073393</v>
      </c>
      <c r="Z115">
        <f>Q115</f>
        <v>0</v>
      </c>
      <c r="AD115">
        <f>R115+$AD$14</f>
        <v>102.86135311614679</v>
      </c>
      <c r="AE115">
        <f>$AE$14*P115/$AD115*($AE$11+$AD$14)</f>
        <v>-0.43125706728230923</v>
      </c>
      <c r="AF115">
        <f>$AE$14*Q115/$AD115*($AE$11+$AD$14)</f>
        <v>0</v>
      </c>
    </row>
    <row r="116" spans="5:32" ht="2.25" customHeight="1">
      <c r="G116">
        <f>G101</f>
        <v>4</v>
      </c>
      <c r="H116">
        <f>H101</f>
        <v>5</v>
      </c>
      <c r="I116">
        <f>I101+1</f>
        <v>2</v>
      </c>
      <c r="J116">
        <f t="shared" si="66"/>
        <v>1.3862943611198906</v>
      </c>
      <c r="K116">
        <f t="shared" si="66"/>
        <v>1.6094379124341003</v>
      </c>
      <c r="L116">
        <f t="shared" si="66"/>
        <v>0.69314718055994529</v>
      </c>
      <c r="M116">
        <f t="shared" si="67"/>
        <v>0.86135311614678611</v>
      </c>
      <c r="N116">
        <f t="shared" si="67"/>
        <v>1</v>
      </c>
      <c r="O116">
        <f t="shared" si="67"/>
        <v>0.43067655807339306</v>
      </c>
      <c r="P116">
        <f t="array" ref="P116:R116">MMULT(M116:O116,$P$12:$R$14)</f>
        <v>-0.430676558073393</v>
      </c>
      <c r="Q116">
        <v>1</v>
      </c>
      <c r="R116">
        <v>0.86135311614678611</v>
      </c>
      <c r="S116">
        <f>R116+$S$14</f>
        <v>5.8613531161467858</v>
      </c>
      <c r="T116">
        <f>$T$14*P116/$S116</f>
        <v>-4.4086396046022581E-2</v>
      </c>
      <c r="U116">
        <f>$T$14*Q116/$S116</f>
        <v>0.10236544158159097</v>
      </c>
      <c r="Y116">
        <f>P116</f>
        <v>-0.430676558073393</v>
      </c>
      <c r="Z116">
        <f>Q116</f>
        <v>1</v>
      </c>
      <c r="AD116">
        <f>R116+$AD$14</f>
        <v>102.86135311614679</v>
      </c>
      <c r="AE116">
        <f>$AE$14*P116/$AD116*($AE$11+$AD$14)</f>
        <v>-0.43125706728230923</v>
      </c>
      <c r="AF116">
        <f>$AE$14*Q116/$AD116*($AE$11+$AD$14)</f>
        <v>1.0013479006415233</v>
      </c>
    </row>
    <row r="117" spans="5:32" ht="2.25" customHeight="1"/>
    <row r="118" spans="5:32" ht="2.25" customHeight="1">
      <c r="G118">
        <f>G103</f>
        <v>5</v>
      </c>
      <c r="H118">
        <f>H103</f>
        <v>1</v>
      </c>
      <c r="I118">
        <f>I103+1</f>
        <v>2</v>
      </c>
      <c r="J118">
        <f t="shared" ref="J118:L119" si="68">LN(G118)</f>
        <v>1.6094379124341003</v>
      </c>
      <c r="K118">
        <f t="shared" si="68"/>
        <v>0</v>
      </c>
      <c r="L118">
        <f t="shared" si="68"/>
        <v>0.69314718055994529</v>
      </c>
      <c r="M118">
        <f t="shared" ref="M118:O119" si="69">(G118+(J118-G118)*$K$14)*$N$14</f>
        <v>1</v>
      </c>
      <c r="N118">
        <f t="shared" si="69"/>
        <v>0</v>
      </c>
      <c r="O118">
        <f t="shared" si="69"/>
        <v>0.43067655807339306</v>
      </c>
      <c r="P118">
        <f t="array" ref="P118:R118">MMULT(M118:O118,$P$12:$R$14)</f>
        <v>-0.430676558073393</v>
      </c>
      <c r="Q118">
        <v>0</v>
      </c>
      <c r="R118">
        <v>1</v>
      </c>
      <c r="S118">
        <f>R118+$S$14</f>
        <v>6</v>
      </c>
      <c r="T118">
        <f>$T$14*P118/$S118</f>
        <v>-4.3067655807339296E-2</v>
      </c>
      <c r="U118">
        <f>$T$14*Q118/$S118</f>
        <v>0</v>
      </c>
      <c r="Y118">
        <f>P118</f>
        <v>-0.430676558073393</v>
      </c>
      <c r="Z118">
        <f>Q118</f>
        <v>0</v>
      </c>
      <c r="AD118">
        <f>R118+$AD$14</f>
        <v>103</v>
      </c>
      <c r="AE118">
        <f>$AE$14*P118/$AD118*($AE$11+$AD$14)</f>
        <v>-0.430676558073393</v>
      </c>
      <c r="AF118">
        <f>$AE$14*Q118/$AD118*($AE$11+$AD$14)</f>
        <v>0</v>
      </c>
    </row>
    <row r="119" spans="5:32" ht="2.25" customHeight="1">
      <c r="G119">
        <f>G104</f>
        <v>5</v>
      </c>
      <c r="H119">
        <f>H104</f>
        <v>5</v>
      </c>
      <c r="I119">
        <f>I104+1</f>
        <v>2</v>
      </c>
      <c r="J119">
        <f t="shared" si="68"/>
        <v>1.6094379124341003</v>
      </c>
      <c r="K119">
        <f t="shared" si="68"/>
        <v>1.6094379124341003</v>
      </c>
      <c r="L119">
        <f t="shared" si="68"/>
        <v>0.69314718055994529</v>
      </c>
      <c r="M119">
        <f t="shared" si="69"/>
        <v>1</v>
      </c>
      <c r="N119">
        <f t="shared" si="69"/>
        <v>1</v>
      </c>
      <c r="O119">
        <f t="shared" si="69"/>
        <v>0.43067655807339306</v>
      </c>
      <c r="P119">
        <f t="array" ref="P119:R119">MMULT(M119:O119,$P$12:$R$14)</f>
        <v>-0.430676558073393</v>
      </c>
      <c r="Q119">
        <v>1</v>
      </c>
      <c r="R119">
        <v>1</v>
      </c>
      <c r="S119">
        <f>R119+$S$14</f>
        <v>6</v>
      </c>
      <c r="T119">
        <f>$T$14*P119/$S119</f>
        <v>-4.3067655807339296E-2</v>
      </c>
      <c r="U119">
        <f>$T$14*Q119/$S119</f>
        <v>9.9999999999999992E-2</v>
      </c>
      <c r="Y119">
        <f>P119</f>
        <v>-0.430676558073393</v>
      </c>
      <c r="Z119">
        <f>Q119</f>
        <v>1</v>
      </c>
      <c r="AD119">
        <f>R119+$AD$14</f>
        <v>103</v>
      </c>
      <c r="AE119">
        <f>$AE$14*P119/$AD119*($AE$11+$AD$14)</f>
        <v>-0.430676558073393</v>
      </c>
      <c r="AF119">
        <f>$AE$14*Q119/$AD119*($AE$11+$AD$14)</f>
        <v>0.99999999999999989</v>
      </c>
    </row>
    <row r="120" spans="5:32" ht="2.25" customHeight="1"/>
    <row r="121" spans="5:32" ht="2.25" customHeight="1">
      <c r="E121" t="s">
        <v>14</v>
      </c>
      <c r="F121" t="s">
        <v>19</v>
      </c>
      <c r="G121">
        <f>G106</f>
        <v>1</v>
      </c>
      <c r="H121">
        <f>H106</f>
        <v>1</v>
      </c>
      <c r="I121">
        <f>I106+1</f>
        <v>3</v>
      </c>
      <c r="J121">
        <f t="shared" ref="J121:L122" si="70">LN(G121)</f>
        <v>0</v>
      </c>
      <c r="K121">
        <f t="shared" si="70"/>
        <v>0</v>
      </c>
      <c r="L121">
        <f t="shared" si="70"/>
        <v>1.0986122886681098</v>
      </c>
      <c r="M121">
        <f t="shared" ref="M121:O122" si="71">(G121+(J121-G121)*$K$14)*$N$14</f>
        <v>0</v>
      </c>
      <c r="N121">
        <f t="shared" si="71"/>
        <v>0</v>
      </c>
      <c r="O121">
        <f t="shared" si="71"/>
        <v>0.68260619448598525</v>
      </c>
      <c r="P121">
        <f t="array" ref="P121:R121">MMULT(M121:O121,$P$12:$R$14)</f>
        <v>-0.68260619448598525</v>
      </c>
      <c r="Q121">
        <v>0</v>
      </c>
      <c r="R121">
        <v>4.181469622427789E-17</v>
      </c>
      <c r="S121">
        <f>R121+$S$14</f>
        <v>5</v>
      </c>
      <c r="T121">
        <f>$T$14*P121/$S121</f>
        <v>-8.1912743338318231E-2</v>
      </c>
      <c r="U121">
        <f>$T$14*Q121/$S121</f>
        <v>0</v>
      </c>
      <c r="Y121">
        <f>P121</f>
        <v>-0.68260619448598525</v>
      </c>
      <c r="Z121">
        <f>Q121</f>
        <v>0</v>
      </c>
      <c r="AD121">
        <f>R121+$AD$14</f>
        <v>102</v>
      </c>
      <c r="AE121">
        <f>$AE$14*P121/$AD121*($AE$11+$AD$14)</f>
        <v>-0.68929841207898512</v>
      </c>
      <c r="AF121">
        <f>$AE$14*Q121/$AD121*($AE$11+$AD$14)</f>
        <v>0</v>
      </c>
    </row>
    <row r="122" spans="5:32" ht="2.25" customHeight="1">
      <c r="G122">
        <f>G107</f>
        <v>1</v>
      </c>
      <c r="H122">
        <f>H107</f>
        <v>5</v>
      </c>
      <c r="I122">
        <f>I107+1</f>
        <v>3</v>
      </c>
      <c r="J122">
        <f t="shared" si="70"/>
        <v>0</v>
      </c>
      <c r="K122">
        <f t="shared" si="70"/>
        <v>1.6094379124341003</v>
      </c>
      <c r="L122">
        <f t="shared" si="70"/>
        <v>1.0986122886681098</v>
      </c>
      <c r="M122">
        <f t="shared" si="71"/>
        <v>0</v>
      </c>
      <c r="N122">
        <f t="shared" si="71"/>
        <v>1</v>
      </c>
      <c r="O122">
        <f t="shared" si="71"/>
        <v>0.68260619448598525</v>
      </c>
      <c r="P122">
        <f t="array" ref="P122:R122">MMULT(M122:O122,$P$12:$R$14)</f>
        <v>-0.68260619448598525</v>
      </c>
      <c r="Q122">
        <v>1</v>
      </c>
      <c r="R122">
        <v>4.181469622427789E-17</v>
      </c>
      <c r="S122">
        <f>R122+$S$14</f>
        <v>5</v>
      </c>
      <c r="T122">
        <f>$T$14*P122/$S122</f>
        <v>-8.1912743338318231E-2</v>
      </c>
      <c r="U122">
        <f>$T$14*Q122/$S122</f>
        <v>0.12</v>
      </c>
      <c r="Y122">
        <f>P122</f>
        <v>-0.68260619448598525</v>
      </c>
      <c r="Z122">
        <f>Q122</f>
        <v>1</v>
      </c>
      <c r="AD122">
        <f>R122+$AD$14</f>
        <v>102</v>
      </c>
      <c r="AE122">
        <f>$AE$14*P122/$AD122*($AE$11+$AD$14)</f>
        <v>-0.68929841207898512</v>
      </c>
      <c r="AF122">
        <f>$AE$14*Q122/$AD122*($AE$11+$AD$14)</f>
        <v>1.0098039215686274</v>
      </c>
    </row>
    <row r="123" spans="5:32" ht="2.25" customHeight="1"/>
    <row r="124" spans="5:32" ht="2.25" customHeight="1">
      <c r="F124" t="s">
        <v>20</v>
      </c>
      <c r="G124">
        <f>G109</f>
        <v>2</v>
      </c>
      <c r="H124">
        <f>H109</f>
        <v>1</v>
      </c>
      <c r="I124">
        <f>I109+1</f>
        <v>3</v>
      </c>
      <c r="J124">
        <f t="shared" ref="J124:L125" si="72">LN(G124)</f>
        <v>0.69314718055994529</v>
      </c>
      <c r="K124">
        <f t="shared" si="72"/>
        <v>0</v>
      </c>
      <c r="L124">
        <f t="shared" si="72"/>
        <v>1.0986122886681098</v>
      </c>
      <c r="M124">
        <f t="shared" ref="M124:O125" si="73">(G124+(J124-G124)*$K$14)*$N$14</f>
        <v>0.43067655807339306</v>
      </c>
      <c r="N124">
        <f t="shared" si="73"/>
        <v>0</v>
      </c>
      <c r="O124">
        <f t="shared" si="73"/>
        <v>0.68260619448598525</v>
      </c>
      <c r="P124">
        <f t="array" ref="P124:R124">MMULT(M124:O124,$P$12:$R$14)</f>
        <v>-0.68260619448598525</v>
      </c>
      <c r="Q124">
        <v>0</v>
      </c>
      <c r="R124">
        <v>0.43067655807339311</v>
      </c>
      <c r="S124">
        <f>R124+$S$14</f>
        <v>5.4306765580733929</v>
      </c>
      <c r="T124">
        <f>$T$14*P124/$S124</f>
        <v>-7.541670219389561E-2</v>
      </c>
      <c r="U124">
        <f>$T$14*Q124/$S124</f>
        <v>0</v>
      </c>
      <c r="Y124">
        <f>P124</f>
        <v>-0.68260619448598525</v>
      </c>
      <c r="Z124">
        <f>Q124</f>
        <v>0</v>
      </c>
      <c r="AD124">
        <f>R124+$AD$14</f>
        <v>102.43067655807339</v>
      </c>
      <c r="AE124">
        <f>$AE$14*P124/$AD124*($AE$11+$AD$14)</f>
        <v>-0.68640021129016848</v>
      </c>
      <c r="AF124">
        <f>$AE$14*Q124/$AD124*($AE$11+$AD$14)</f>
        <v>0</v>
      </c>
    </row>
    <row r="125" spans="5:32" ht="2.25" customHeight="1">
      <c r="G125">
        <f>G110</f>
        <v>2</v>
      </c>
      <c r="H125">
        <f>H110</f>
        <v>5</v>
      </c>
      <c r="I125">
        <f>I110+1</f>
        <v>3</v>
      </c>
      <c r="J125">
        <f t="shared" si="72"/>
        <v>0.69314718055994529</v>
      </c>
      <c r="K125">
        <f t="shared" si="72"/>
        <v>1.6094379124341003</v>
      </c>
      <c r="L125">
        <f t="shared" si="72"/>
        <v>1.0986122886681098</v>
      </c>
      <c r="M125">
        <f t="shared" si="73"/>
        <v>0.43067655807339306</v>
      </c>
      <c r="N125">
        <f t="shared" si="73"/>
        <v>1</v>
      </c>
      <c r="O125">
        <f t="shared" si="73"/>
        <v>0.68260619448598525</v>
      </c>
      <c r="P125">
        <f t="array" ref="P125:R125">MMULT(M125:O125,$P$12:$R$14)</f>
        <v>-0.68260619448598525</v>
      </c>
      <c r="Q125">
        <v>1</v>
      </c>
      <c r="R125">
        <v>0.43067655807339311</v>
      </c>
      <c r="S125">
        <f>R125+$S$14</f>
        <v>5.4306765580733929</v>
      </c>
      <c r="T125">
        <f>$T$14*P125/$S125</f>
        <v>-7.541670219389561E-2</v>
      </c>
      <c r="U125">
        <f>$T$14*Q125/$S125</f>
        <v>0.11048347173392668</v>
      </c>
      <c r="Y125">
        <f>P125</f>
        <v>-0.68260619448598525</v>
      </c>
      <c r="Z125">
        <f>Q125</f>
        <v>1</v>
      </c>
      <c r="AD125">
        <f>R125+$AD$14</f>
        <v>102.43067655807339</v>
      </c>
      <c r="AE125">
        <f>$AE$14*P125/$AD125*($AE$11+$AD$14)</f>
        <v>-0.68640021129016848</v>
      </c>
      <c r="AF125">
        <f>$AE$14*Q125/$AD125*($AE$11+$AD$14)</f>
        <v>1.0055581341552873</v>
      </c>
    </row>
    <row r="126" spans="5:32" ht="2.25" customHeight="1"/>
    <row r="127" spans="5:32" ht="2.25" customHeight="1">
      <c r="G127">
        <f>G112</f>
        <v>3</v>
      </c>
      <c r="H127">
        <f>H112</f>
        <v>1</v>
      </c>
      <c r="I127">
        <f>I112+1</f>
        <v>3</v>
      </c>
      <c r="J127">
        <f t="shared" ref="J127:L128" si="74">LN(G127)</f>
        <v>1.0986122886681098</v>
      </c>
      <c r="K127">
        <f t="shared" si="74"/>
        <v>0</v>
      </c>
      <c r="L127">
        <f t="shared" si="74"/>
        <v>1.0986122886681098</v>
      </c>
      <c r="M127">
        <f t="shared" ref="M127:O128" si="75">(G127+(J127-G127)*$K$14)*$N$14</f>
        <v>0.68260619448598525</v>
      </c>
      <c r="N127">
        <f t="shared" si="75"/>
        <v>0</v>
      </c>
      <c r="O127">
        <f t="shared" si="75"/>
        <v>0.68260619448598525</v>
      </c>
      <c r="P127">
        <f t="array" ref="P127:R127">MMULT(M127:O127,$P$12:$R$14)</f>
        <v>-0.68260619448598525</v>
      </c>
      <c r="Q127">
        <v>0</v>
      </c>
      <c r="R127">
        <v>0.68260619448598525</v>
      </c>
      <c r="S127">
        <f>R127+$S$14</f>
        <v>5.6826061944859854</v>
      </c>
      <c r="T127">
        <f>$T$14*P127/$S127</f>
        <v>-7.2073218286532667E-2</v>
      </c>
      <c r="U127">
        <f>$T$14*Q127/$S127</f>
        <v>0</v>
      </c>
      <c r="Y127">
        <f>P127</f>
        <v>-0.68260619448598525</v>
      </c>
      <c r="Z127">
        <f>Q127</f>
        <v>0</v>
      </c>
      <c r="AD127">
        <f>R127+$AD$14</f>
        <v>102.68260619448598</v>
      </c>
      <c r="AE127">
        <f>$AE$14*P127/$AD127*($AE$11+$AD$14)</f>
        <v>-0.68471614266284586</v>
      </c>
      <c r="AF127">
        <f>$AE$14*Q127/$AD127*($AE$11+$AD$14)</f>
        <v>0</v>
      </c>
    </row>
    <row r="128" spans="5:32" ht="2.25" customHeight="1">
      <c r="G128">
        <f>G113</f>
        <v>3</v>
      </c>
      <c r="H128">
        <f>H113</f>
        <v>5</v>
      </c>
      <c r="I128">
        <f>I113+1</f>
        <v>3</v>
      </c>
      <c r="J128">
        <f t="shared" si="74"/>
        <v>1.0986122886681098</v>
      </c>
      <c r="K128">
        <f t="shared" si="74"/>
        <v>1.6094379124341003</v>
      </c>
      <c r="L128">
        <f t="shared" si="74"/>
        <v>1.0986122886681098</v>
      </c>
      <c r="M128">
        <f t="shared" si="75"/>
        <v>0.68260619448598525</v>
      </c>
      <c r="N128">
        <f t="shared" si="75"/>
        <v>1</v>
      </c>
      <c r="O128">
        <f t="shared" si="75"/>
        <v>0.68260619448598525</v>
      </c>
      <c r="P128">
        <f t="array" ref="P128:R128">MMULT(M128:O128,$P$12:$R$14)</f>
        <v>-0.68260619448598525</v>
      </c>
      <c r="Q128">
        <v>1</v>
      </c>
      <c r="R128">
        <v>0.68260619448598525</v>
      </c>
      <c r="S128">
        <f>R128+$S$14</f>
        <v>5.6826061944859854</v>
      </c>
      <c r="T128">
        <f>$T$14*P128/$S128</f>
        <v>-7.2073218286532667E-2</v>
      </c>
      <c r="U128">
        <f>$T$14*Q128/$S128</f>
        <v>0.10558535634269346</v>
      </c>
      <c r="Y128">
        <f>P128</f>
        <v>-0.68260619448598525</v>
      </c>
      <c r="Z128">
        <f>Q128</f>
        <v>1</v>
      </c>
      <c r="AD128">
        <f>R128+$AD$14</f>
        <v>102.68260619448598</v>
      </c>
      <c r="AE128">
        <f>$AE$14*P128/$AD128*($AE$11+$AD$14)</f>
        <v>-0.68471614266284586</v>
      </c>
      <c r="AF128">
        <f>$AE$14*Q128/$AD128*($AE$11+$AD$14)</f>
        <v>1.0030910182091879</v>
      </c>
    </row>
    <row r="129" spans="5:32" ht="2.25" customHeight="1"/>
    <row r="130" spans="5:32" ht="2.25" customHeight="1">
      <c r="G130">
        <f>G115</f>
        <v>4</v>
      </c>
      <c r="H130">
        <f>H115</f>
        <v>1</v>
      </c>
      <c r="I130">
        <f>I115+1</f>
        <v>3</v>
      </c>
      <c r="J130">
        <f t="shared" ref="J130:L131" si="76">LN(G130)</f>
        <v>1.3862943611198906</v>
      </c>
      <c r="K130">
        <f t="shared" si="76"/>
        <v>0</v>
      </c>
      <c r="L130">
        <f t="shared" si="76"/>
        <v>1.0986122886681098</v>
      </c>
      <c r="M130">
        <f t="shared" ref="M130:O131" si="77">(G130+(J130-G130)*$K$14)*$N$14</f>
        <v>0.86135311614678611</v>
      </c>
      <c r="N130">
        <f t="shared" si="77"/>
        <v>0</v>
      </c>
      <c r="O130">
        <f t="shared" si="77"/>
        <v>0.68260619448598525</v>
      </c>
      <c r="P130">
        <f t="array" ref="P130:R130">MMULT(M130:O130,$P$12:$R$14)</f>
        <v>-0.68260619448598525</v>
      </c>
      <c r="Q130">
        <v>0</v>
      </c>
      <c r="R130">
        <v>0.86135311614678611</v>
      </c>
      <c r="S130">
        <f>R130+$S$14</f>
        <v>5.8613531161467858</v>
      </c>
      <c r="T130">
        <f>$T$14*P130/$S130</f>
        <v>-6.9875284524887241E-2</v>
      </c>
      <c r="U130">
        <f>$T$14*Q130/$S130</f>
        <v>0</v>
      </c>
      <c r="Y130">
        <f>P130</f>
        <v>-0.68260619448598525</v>
      </c>
      <c r="Z130">
        <f>Q130</f>
        <v>0</v>
      </c>
      <c r="AD130">
        <f>R130+$AD$14</f>
        <v>102.86135311614679</v>
      </c>
      <c r="AE130">
        <f>$AE$14*P130/$AD130*($AE$11+$AD$14)</f>
        <v>-0.68352627981344072</v>
      </c>
      <c r="AF130">
        <f>$AE$14*Q130/$AD130*($AE$11+$AD$14)</f>
        <v>0</v>
      </c>
    </row>
    <row r="131" spans="5:32" ht="2.25" customHeight="1">
      <c r="G131">
        <f>G116</f>
        <v>4</v>
      </c>
      <c r="H131">
        <f>H116</f>
        <v>5</v>
      </c>
      <c r="I131">
        <f>I116+1</f>
        <v>3</v>
      </c>
      <c r="J131">
        <f t="shared" si="76"/>
        <v>1.3862943611198906</v>
      </c>
      <c r="K131">
        <f t="shared" si="76"/>
        <v>1.6094379124341003</v>
      </c>
      <c r="L131">
        <f t="shared" si="76"/>
        <v>1.0986122886681098</v>
      </c>
      <c r="M131">
        <f t="shared" si="77"/>
        <v>0.86135311614678611</v>
      </c>
      <c r="N131">
        <f t="shared" si="77"/>
        <v>1</v>
      </c>
      <c r="O131">
        <f t="shared" si="77"/>
        <v>0.68260619448598525</v>
      </c>
      <c r="P131">
        <f t="array" ref="P131:R131">MMULT(M131:O131,$P$12:$R$14)</f>
        <v>-0.68260619448598525</v>
      </c>
      <c r="Q131">
        <v>1</v>
      </c>
      <c r="R131">
        <v>0.86135311614678611</v>
      </c>
      <c r="S131">
        <f>R131+$S$14</f>
        <v>5.8613531161467858</v>
      </c>
      <c r="T131">
        <f>$T$14*P131/$S131</f>
        <v>-6.9875284524887241E-2</v>
      </c>
      <c r="U131">
        <f>$T$14*Q131/$S131</f>
        <v>0.10236544158159097</v>
      </c>
      <c r="Y131">
        <f>P131</f>
        <v>-0.68260619448598525</v>
      </c>
      <c r="Z131">
        <f>Q131</f>
        <v>1</v>
      </c>
      <c r="AD131">
        <f>R131+$AD$14</f>
        <v>102.86135311614679</v>
      </c>
      <c r="AE131">
        <f>$AE$14*P131/$AD131*($AE$11+$AD$14)</f>
        <v>-0.68352627981344072</v>
      </c>
      <c r="AF131">
        <f>$AE$14*Q131/$AD131*($AE$11+$AD$14)</f>
        <v>1.0013479006415233</v>
      </c>
    </row>
    <row r="132" spans="5:32" ht="2.25" customHeight="1"/>
    <row r="133" spans="5:32" ht="2.25" customHeight="1">
      <c r="G133">
        <f>G118</f>
        <v>5</v>
      </c>
      <c r="H133">
        <f>H118</f>
        <v>1</v>
      </c>
      <c r="I133">
        <f>I118+1</f>
        <v>3</v>
      </c>
      <c r="J133">
        <f t="shared" ref="J133:L134" si="78">LN(G133)</f>
        <v>1.6094379124341003</v>
      </c>
      <c r="K133">
        <f t="shared" si="78"/>
        <v>0</v>
      </c>
      <c r="L133">
        <f t="shared" si="78"/>
        <v>1.0986122886681098</v>
      </c>
      <c r="M133">
        <f t="shared" ref="M133:O134" si="79">(G133+(J133-G133)*$K$14)*$N$14</f>
        <v>1</v>
      </c>
      <c r="N133">
        <f t="shared" si="79"/>
        <v>0</v>
      </c>
      <c r="O133">
        <f t="shared" si="79"/>
        <v>0.68260619448598525</v>
      </c>
      <c r="P133">
        <f t="array" ref="P133:R133">MMULT(M133:O133,$P$12:$R$14)</f>
        <v>-0.68260619448598514</v>
      </c>
      <c r="Q133">
        <v>0</v>
      </c>
      <c r="R133">
        <v>1</v>
      </c>
      <c r="S133">
        <f>R133+$S$14</f>
        <v>6</v>
      </c>
      <c r="T133">
        <f>$T$14*P133/$S133</f>
        <v>-6.8260619448598514E-2</v>
      </c>
      <c r="U133">
        <f>$T$14*Q133/$S133</f>
        <v>0</v>
      </c>
      <c r="Y133">
        <f>P133</f>
        <v>-0.68260619448598514</v>
      </c>
      <c r="Z133">
        <f>Q133</f>
        <v>0</v>
      </c>
      <c r="AD133">
        <f>R133+$AD$14</f>
        <v>103</v>
      </c>
      <c r="AE133">
        <f>$AE$14*P133/$AD133*($AE$11+$AD$14)</f>
        <v>-0.68260619448598514</v>
      </c>
      <c r="AF133">
        <f>$AE$14*Q133/$AD133*($AE$11+$AD$14)</f>
        <v>0</v>
      </c>
    </row>
    <row r="134" spans="5:32" ht="2.25" customHeight="1">
      <c r="G134">
        <f>G119</f>
        <v>5</v>
      </c>
      <c r="H134">
        <f>H119</f>
        <v>5</v>
      </c>
      <c r="I134">
        <f>I119+1</f>
        <v>3</v>
      </c>
      <c r="J134">
        <f t="shared" si="78"/>
        <v>1.6094379124341003</v>
      </c>
      <c r="K134">
        <f t="shared" si="78"/>
        <v>1.6094379124341003</v>
      </c>
      <c r="L134">
        <f t="shared" si="78"/>
        <v>1.0986122886681098</v>
      </c>
      <c r="M134">
        <f t="shared" si="79"/>
        <v>1</v>
      </c>
      <c r="N134">
        <f t="shared" si="79"/>
        <v>1</v>
      </c>
      <c r="O134">
        <f t="shared" si="79"/>
        <v>0.68260619448598525</v>
      </c>
      <c r="P134">
        <f t="array" ref="P134:R134">MMULT(M134:O134,$P$12:$R$14)</f>
        <v>-0.68260619448598514</v>
      </c>
      <c r="Q134">
        <v>1</v>
      </c>
      <c r="R134">
        <v>1</v>
      </c>
      <c r="S134">
        <f>R134+$S$14</f>
        <v>6</v>
      </c>
      <c r="T134">
        <f>$T$14*P134/$S134</f>
        <v>-6.8260619448598514E-2</v>
      </c>
      <c r="U134">
        <f>$T$14*Q134/$S134</f>
        <v>9.9999999999999992E-2</v>
      </c>
      <c r="Y134">
        <f>P134</f>
        <v>-0.68260619448598514</v>
      </c>
      <c r="Z134">
        <f>Q134</f>
        <v>1</v>
      </c>
      <c r="AD134">
        <f>R134+$AD$14</f>
        <v>103</v>
      </c>
      <c r="AE134">
        <f>$AE$14*P134/$AD134*($AE$11+$AD$14)</f>
        <v>-0.68260619448598514</v>
      </c>
      <c r="AF134">
        <f>$AE$14*Q134/$AD134*($AE$11+$AD$14)</f>
        <v>0.99999999999999989</v>
      </c>
    </row>
    <row r="135" spans="5:32" ht="2.25" customHeight="1"/>
    <row r="136" spans="5:32" ht="2.25" customHeight="1">
      <c r="E136" t="s">
        <v>15</v>
      </c>
      <c r="F136" t="s">
        <v>19</v>
      </c>
      <c r="G136">
        <f>G121</f>
        <v>1</v>
      </c>
      <c r="H136">
        <f>H121</f>
        <v>1</v>
      </c>
      <c r="I136">
        <f>I121+1</f>
        <v>4</v>
      </c>
      <c r="J136">
        <f t="shared" ref="J136:L137" si="80">LN(G136)</f>
        <v>0</v>
      </c>
      <c r="K136">
        <f t="shared" si="80"/>
        <v>0</v>
      </c>
      <c r="L136">
        <f t="shared" si="80"/>
        <v>1.3862943611198906</v>
      </c>
      <c r="M136">
        <f t="shared" ref="M136:O137" si="81">(G136+(J136-G136)*$K$14)*$N$14</f>
        <v>0</v>
      </c>
      <c r="N136">
        <f t="shared" si="81"/>
        <v>0</v>
      </c>
      <c r="O136">
        <f t="shared" si="81"/>
        <v>0.86135311614678611</v>
      </c>
      <c r="P136">
        <f t="array" ref="P136:R136">MMULT(M136:O136,$P$12:$R$14)</f>
        <v>-0.86135311614678611</v>
      </c>
      <c r="Q136">
        <v>0</v>
      </c>
      <c r="R136">
        <v>5.2764271968898004E-17</v>
      </c>
      <c r="S136">
        <f>R136+$S$14</f>
        <v>5</v>
      </c>
      <c r="T136">
        <f>$T$14*P136/$S136</f>
        <v>-0.10336237393761434</v>
      </c>
      <c r="U136">
        <f>$T$14*Q136/$S136</f>
        <v>0</v>
      </c>
      <c r="Y136">
        <f>P136</f>
        <v>-0.86135311614678611</v>
      </c>
      <c r="Z136">
        <f>Q136</f>
        <v>0</v>
      </c>
      <c r="AD136">
        <f>R136+$AD$14</f>
        <v>102</v>
      </c>
      <c r="AE136">
        <f>$AE$14*P136/$AD136*($AE$11+$AD$14)</f>
        <v>-0.86979775454038211</v>
      </c>
      <c r="AF136">
        <f>$AE$14*Q136/$AD136*($AE$11+$AD$14)</f>
        <v>0</v>
      </c>
    </row>
    <row r="137" spans="5:32" ht="2.25" customHeight="1">
      <c r="G137">
        <f>G122</f>
        <v>1</v>
      </c>
      <c r="H137">
        <f>H122</f>
        <v>5</v>
      </c>
      <c r="I137">
        <f>I122+1</f>
        <v>4</v>
      </c>
      <c r="J137">
        <f t="shared" si="80"/>
        <v>0</v>
      </c>
      <c r="K137">
        <f t="shared" si="80"/>
        <v>1.6094379124341003</v>
      </c>
      <c r="L137">
        <f t="shared" si="80"/>
        <v>1.3862943611198906</v>
      </c>
      <c r="M137">
        <f t="shared" si="81"/>
        <v>0</v>
      </c>
      <c r="N137">
        <f t="shared" si="81"/>
        <v>1</v>
      </c>
      <c r="O137">
        <f t="shared" si="81"/>
        <v>0.86135311614678611</v>
      </c>
      <c r="P137">
        <f t="array" ref="P137:R137">MMULT(M137:O137,$P$12:$R$14)</f>
        <v>-0.86135311614678611</v>
      </c>
      <c r="Q137">
        <v>1</v>
      </c>
      <c r="R137">
        <v>5.2764271968898004E-17</v>
      </c>
      <c r="S137">
        <f>R137+$S$14</f>
        <v>5</v>
      </c>
      <c r="T137">
        <f>$T$14*P137/$S137</f>
        <v>-0.10336237393761434</v>
      </c>
      <c r="U137">
        <f>$T$14*Q137/$S137</f>
        <v>0.12</v>
      </c>
      <c r="Y137">
        <f>P137</f>
        <v>-0.86135311614678611</v>
      </c>
      <c r="Z137">
        <f>Q137</f>
        <v>1</v>
      </c>
      <c r="AD137">
        <f>R137+$AD$14</f>
        <v>102</v>
      </c>
      <c r="AE137">
        <f>$AE$14*P137/$AD137*($AE$11+$AD$14)</f>
        <v>-0.86979775454038211</v>
      </c>
      <c r="AF137">
        <f>$AE$14*Q137/$AD137*($AE$11+$AD$14)</f>
        <v>1.0098039215686274</v>
      </c>
    </row>
    <row r="138" spans="5:32" ht="2.25" customHeight="1"/>
    <row r="139" spans="5:32" ht="2.25" customHeight="1">
      <c r="F139" t="s">
        <v>20</v>
      </c>
      <c r="G139">
        <f>G124</f>
        <v>2</v>
      </c>
      <c r="H139">
        <f>H124</f>
        <v>1</v>
      </c>
      <c r="I139">
        <f>I124+1</f>
        <v>4</v>
      </c>
      <c r="J139">
        <f t="shared" ref="J139:L140" si="82">LN(G139)</f>
        <v>0.69314718055994529</v>
      </c>
      <c r="K139">
        <f t="shared" si="82"/>
        <v>0</v>
      </c>
      <c r="L139">
        <f t="shared" si="82"/>
        <v>1.3862943611198906</v>
      </c>
      <c r="M139">
        <f t="shared" ref="M139:O140" si="83">(G139+(J139-G139)*$K$14)*$N$14</f>
        <v>0.43067655807339306</v>
      </c>
      <c r="N139">
        <f t="shared" si="83"/>
        <v>0</v>
      </c>
      <c r="O139">
        <f t="shared" si="83"/>
        <v>0.86135311614678611</v>
      </c>
      <c r="P139">
        <f t="array" ref="P139:R139">MMULT(M139:O139,$P$12:$R$14)</f>
        <v>-0.86135311614678611</v>
      </c>
      <c r="Q139">
        <v>0</v>
      </c>
      <c r="R139">
        <v>0.43067655807339311</v>
      </c>
      <c r="S139">
        <f>R139+$S$14</f>
        <v>5.4306765580733929</v>
      </c>
      <c r="T139">
        <f>$T$14*P139/$S139</f>
        <v>-9.5165282660733125E-2</v>
      </c>
      <c r="U139">
        <f>$T$14*Q139/$S139</f>
        <v>0</v>
      </c>
      <c r="Y139">
        <f>P139</f>
        <v>-0.86135311614678611</v>
      </c>
      <c r="Z139">
        <f>Q139</f>
        <v>0</v>
      </c>
      <c r="AD139">
        <f>R139+$AD$14</f>
        <v>102.43067655807339</v>
      </c>
      <c r="AE139">
        <f>$AE$14*P139/$AD139*($AE$11+$AD$14)</f>
        <v>-0.8661406323214047</v>
      </c>
      <c r="AF139">
        <f>$AE$14*Q139/$AD139*($AE$11+$AD$14)</f>
        <v>0</v>
      </c>
    </row>
    <row r="140" spans="5:32" ht="2.25" customHeight="1">
      <c r="G140">
        <f>G125</f>
        <v>2</v>
      </c>
      <c r="H140">
        <f>H125</f>
        <v>5</v>
      </c>
      <c r="I140">
        <f>I125+1</f>
        <v>4</v>
      </c>
      <c r="J140">
        <f t="shared" si="82"/>
        <v>0.69314718055994529</v>
      </c>
      <c r="K140">
        <f t="shared" si="82"/>
        <v>1.6094379124341003</v>
      </c>
      <c r="L140">
        <f t="shared" si="82"/>
        <v>1.3862943611198906</v>
      </c>
      <c r="M140">
        <f t="shared" si="83"/>
        <v>0.43067655807339306</v>
      </c>
      <c r="N140">
        <f t="shared" si="83"/>
        <v>1</v>
      </c>
      <c r="O140">
        <f t="shared" si="83"/>
        <v>0.86135311614678611</v>
      </c>
      <c r="P140">
        <f t="array" ref="P140:R140">MMULT(M140:O140,$P$12:$R$14)</f>
        <v>-0.86135311614678611</v>
      </c>
      <c r="Q140">
        <v>1</v>
      </c>
      <c r="R140">
        <v>0.43067655807339311</v>
      </c>
      <c r="S140">
        <f>R140+$S$14</f>
        <v>5.4306765580733929</v>
      </c>
      <c r="T140">
        <f>$T$14*P140/$S140</f>
        <v>-9.5165282660733125E-2</v>
      </c>
      <c r="U140">
        <f>$T$14*Q140/$S140</f>
        <v>0.11048347173392668</v>
      </c>
      <c r="Y140">
        <f>P140</f>
        <v>-0.86135311614678611</v>
      </c>
      <c r="Z140">
        <f>Q140</f>
        <v>1</v>
      </c>
      <c r="AD140">
        <f>R140+$AD$14</f>
        <v>102.43067655807339</v>
      </c>
      <c r="AE140">
        <f>$AE$14*P140/$AD140*($AE$11+$AD$14)</f>
        <v>-0.8661406323214047</v>
      </c>
      <c r="AF140">
        <f>$AE$14*Q140/$AD140*($AE$11+$AD$14)</f>
        <v>1.0055581341552873</v>
      </c>
    </row>
    <row r="141" spans="5:32" ht="2.25" customHeight="1"/>
    <row r="142" spans="5:32" ht="2.25" customHeight="1">
      <c r="G142">
        <f>G127</f>
        <v>3</v>
      </c>
      <c r="H142">
        <f>H127</f>
        <v>1</v>
      </c>
      <c r="I142">
        <f>I127+1</f>
        <v>4</v>
      </c>
      <c r="J142">
        <f t="shared" ref="J142:L143" si="84">LN(G142)</f>
        <v>1.0986122886681098</v>
      </c>
      <c r="K142">
        <f t="shared" si="84"/>
        <v>0</v>
      </c>
      <c r="L142">
        <f t="shared" si="84"/>
        <v>1.3862943611198906</v>
      </c>
      <c r="M142">
        <f t="shared" ref="M142:O143" si="85">(G142+(J142-G142)*$K$14)*$N$14</f>
        <v>0.68260619448598525</v>
      </c>
      <c r="N142">
        <f t="shared" si="85"/>
        <v>0</v>
      </c>
      <c r="O142">
        <f t="shared" si="85"/>
        <v>0.86135311614678611</v>
      </c>
      <c r="P142">
        <f t="array" ref="P142:R142">MMULT(M142:O142,$P$12:$R$14)</f>
        <v>-0.86135311614678611</v>
      </c>
      <c r="Q142">
        <v>0</v>
      </c>
      <c r="R142">
        <v>0.68260619448598525</v>
      </c>
      <c r="S142">
        <f>R142+$S$14</f>
        <v>5.6826061944859854</v>
      </c>
      <c r="T142">
        <f>$T$14*P142/$S142</f>
        <v>-9.0946275705247853E-2</v>
      </c>
      <c r="U142">
        <f>$T$14*Q142/$S142</f>
        <v>0</v>
      </c>
      <c r="Y142">
        <f>P142</f>
        <v>-0.86135311614678611</v>
      </c>
      <c r="Z142">
        <f>Q142</f>
        <v>0</v>
      </c>
      <c r="AD142">
        <f>R142+$AD$14</f>
        <v>102.68260619448598</v>
      </c>
      <c r="AE142">
        <f>$AE$14*P142/$AD142*($AE$11+$AD$14)</f>
        <v>-0.86401557431333653</v>
      </c>
      <c r="AF142">
        <f>$AE$14*Q142/$AD142*($AE$11+$AD$14)</f>
        <v>0</v>
      </c>
    </row>
    <row r="143" spans="5:32" ht="2.25" customHeight="1">
      <c r="G143">
        <f>G128</f>
        <v>3</v>
      </c>
      <c r="H143">
        <f>H128</f>
        <v>5</v>
      </c>
      <c r="I143">
        <f>I128+1</f>
        <v>4</v>
      </c>
      <c r="J143">
        <f t="shared" si="84"/>
        <v>1.0986122886681098</v>
      </c>
      <c r="K143">
        <f t="shared" si="84"/>
        <v>1.6094379124341003</v>
      </c>
      <c r="L143">
        <f t="shared" si="84"/>
        <v>1.3862943611198906</v>
      </c>
      <c r="M143">
        <f t="shared" si="85"/>
        <v>0.68260619448598525</v>
      </c>
      <c r="N143">
        <f t="shared" si="85"/>
        <v>1</v>
      </c>
      <c r="O143">
        <f t="shared" si="85"/>
        <v>0.86135311614678611</v>
      </c>
      <c r="P143">
        <f t="array" ref="P143:R143">MMULT(M143:O143,$P$12:$R$14)</f>
        <v>-0.86135311614678611</v>
      </c>
      <c r="Q143">
        <v>1</v>
      </c>
      <c r="R143">
        <v>0.68260619448598525</v>
      </c>
      <c r="S143">
        <f>R143+$S$14</f>
        <v>5.6826061944859854</v>
      </c>
      <c r="T143">
        <f>$T$14*P143/$S143</f>
        <v>-9.0946275705247853E-2</v>
      </c>
      <c r="U143">
        <f>$T$14*Q143/$S143</f>
        <v>0.10558535634269346</v>
      </c>
      <c r="Y143">
        <f>P143</f>
        <v>-0.86135311614678611</v>
      </c>
      <c r="Z143">
        <f>Q143</f>
        <v>1</v>
      </c>
      <c r="AD143">
        <f>R143+$AD$14</f>
        <v>102.68260619448598</v>
      </c>
      <c r="AE143">
        <f>$AE$14*P143/$AD143*($AE$11+$AD$14)</f>
        <v>-0.86401557431333653</v>
      </c>
      <c r="AF143">
        <f>$AE$14*Q143/$AD143*($AE$11+$AD$14)</f>
        <v>1.0030910182091879</v>
      </c>
    </row>
    <row r="144" spans="5:32" ht="2.25" customHeight="1"/>
    <row r="145" spans="5:32" ht="2.25" customHeight="1">
      <c r="G145">
        <f>G130</f>
        <v>4</v>
      </c>
      <c r="H145">
        <f>H130</f>
        <v>1</v>
      </c>
      <c r="I145">
        <f>I130+1</f>
        <v>4</v>
      </c>
      <c r="J145">
        <f t="shared" ref="J145:L146" si="86">LN(G145)</f>
        <v>1.3862943611198906</v>
      </c>
      <c r="K145">
        <f t="shared" si="86"/>
        <v>0</v>
      </c>
      <c r="L145">
        <f t="shared" si="86"/>
        <v>1.3862943611198906</v>
      </c>
      <c r="M145">
        <f t="shared" ref="M145:O146" si="87">(G145+(J145-G145)*$K$14)*$N$14</f>
        <v>0.86135311614678611</v>
      </c>
      <c r="N145">
        <f t="shared" si="87"/>
        <v>0</v>
      </c>
      <c r="O145">
        <f t="shared" si="87"/>
        <v>0.86135311614678611</v>
      </c>
      <c r="P145">
        <f t="array" ref="P145:R145">MMULT(M145:O145,$P$12:$R$14)</f>
        <v>-0.86135311614678611</v>
      </c>
      <c r="Q145">
        <v>0</v>
      </c>
      <c r="R145">
        <v>0.86135311614678611</v>
      </c>
      <c r="S145">
        <f>R145+$S$14</f>
        <v>5.8613531161467858</v>
      </c>
      <c r="T145">
        <f>$T$14*P145/$S145</f>
        <v>-8.8172792092045177E-2</v>
      </c>
      <c r="U145">
        <f>$T$14*Q145/$S145</f>
        <v>0</v>
      </c>
      <c r="Y145">
        <f>P145</f>
        <v>-0.86135311614678611</v>
      </c>
      <c r="Z145">
        <f>Q145</f>
        <v>0</v>
      </c>
      <c r="AD145">
        <f>R145+$AD$14</f>
        <v>102.86135311614679</v>
      </c>
      <c r="AE145">
        <f>$AE$14*P145/$AD145*($AE$11+$AD$14)</f>
        <v>-0.86251413456461845</v>
      </c>
      <c r="AF145">
        <f>$AE$14*Q145/$AD145*($AE$11+$AD$14)</f>
        <v>0</v>
      </c>
    </row>
    <row r="146" spans="5:32" ht="2.25" customHeight="1">
      <c r="G146">
        <f>G131</f>
        <v>4</v>
      </c>
      <c r="H146">
        <f>H131</f>
        <v>5</v>
      </c>
      <c r="I146">
        <f>I131+1</f>
        <v>4</v>
      </c>
      <c r="J146">
        <f t="shared" si="86"/>
        <v>1.3862943611198906</v>
      </c>
      <c r="K146">
        <f t="shared" si="86"/>
        <v>1.6094379124341003</v>
      </c>
      <c r="L146">
        <f t="shared" si="86"/>
        <v>1.3862943611198906</v>
      </c>
      <c r="M146">
        <f t="shared" si="87"/>
        <v>0.86135311614678611</v>
      </c>
      <c r="N146">
        <f t="shared" si="87"/>
        <v>1</v>
      </c>
      <c r="O146">
        <f t="shared" si="87"/>
        <v>0.86135311614678611</v>
      </c>
      <c r="P146">
        <f t="array" ref="P146:R146">MMULT(M146:O146,$P$12:$R$14)</f>
        <v>-0.86135311614678611</v>
      </c>
      <c r="Q146">
        <v>1</v>
      </c>
      <c r="R146">
        <v>0.86135311614678611</v>
      </c>
      <c r="S146">
        <f>R146+$S$14</f>
        <v>5.8613531161467858</v>
      </c>
      <c r="T146">
        <f>$T$14*P146/$S146</f>
        <v>-8.8172792092045177E-2</v>
      </c>
      <c r="U146">
        <f>$T$14*Q146/$S146</f>
        <v>0.10236544158159097</v>
      </c>
      <c r="Y146">
        <f>P146</f>
        <v>-0.86135311614678611</v>
      </c>
      <c r="Z146">
        <f>Q146</f>
        <v>1</v>
      </c>
      <c r="AD146">
        <f>R146+$AD$14</f>
        <v>102.86135311614679</v>
      </c>
      <c r="AE146">
        <f>$AE$14*P146/$AD146*($AE$11+$AD$14)</f>
        <v>-0.86251413456461845</v>
      </c>
      <c r="AF146">
        <f>$AE$14*Q146/$AD146*($AE$11+$AD$14)</f>
        <v>1.0013479006415233</v>
      </c>
    </row>
    <row r="147" spans="5:32" ht="2.25" customHeight="1"/>
    <row r="148" spans="5:32" ht="2.25" customHeight="1">
      <c r="G148">
        <f>G133</f>
        <v>5</v>
      </c>
      <c r="H148">
        <f>H133</f>
        <v>1</v>
      </c>
      <c r="I148">
        <f>I133+1</f>
        <v>4</v>
      </c>
      <c r="J148">
        <f t="shared" ref="J148:L149" si="88">LN(G148)</f>
        <v>1.6094379124341003</v>
      </c>
      <c r="K148">
        <f t="shared" si="88"/>
        <v>0</v>
      </c>
      <c r="L148">
        <f t="shared" si="88"/>
        <v>1.3862943611198906</v>
      </c>
      <c r="M148">
        <f t="shared" ref="M148:O149" si="89">(G148+(J148-G148)*$K$14)*$N$14</f>
        <v>1</v>
      </c>
      <c r="N148">
        <f t="shared" si="89"/>
        <v>0</v>
      </c>
      <c r="O148">
        <f t="shared" si="89"/>
        <v>0.86135311614678611</v>
      </c>
      <c r="P148">
        <f t="array" ref="P148:R148">MMULT(M148:O148,$P$12:$R$14)</f>
        <v>-0.861353116146786</v>
      </c>
      <c r="Q148">
        <v>0</v>
      </c>
      <c r="R148">
        <v>1</v>
      </c>
      <c r="S148">
        <f>R148+$S$14</f>
        <v>6</v>
      </c>
      <c r="T148">
        <f>$T$14*P148/$S148</f>
        <v>-8.6135311614678592E-2</v>
      </c>
      <c r="U148">
        <f>$T$14*Q148/$S148</f>
        <v>0</v>
      </c>
      <c r="Y148">
        <f>P148</f>
        <v>-0.861353116146786</v>
      </c>
      <c r="Z148">
        <f>Q148</f>
        <v>0</v>
      </c>
      <c r="AD148">
        <f>R148+$AD$14</f>
        <v>103</v>
      </c>
      <c r="AE148">
        <f>$AE$14*P148/$AD148*($AE$11+$AD$14)</f>
        <v>-0.861353116146786</v>
      </c>
      <c r="AF148">
        <f>$AE$14*Q148/$AD148*($AE$11+$AD$14)</f>
        <v>0</v>
      </c>
    </row>
    <row r="149" spans="5:32" ht="2.25" customHeight="1">
      <c r="G149">
        <f>G134</f>
        <v>5</v>
      </c>
      <c r="H149">
        <f>H134</f>
        <v>5</v>
      </c>
      <c r="I149">
        <f>I134+1</f>
        <v>4</v>
      </c>
      <c r="J149">
        <f t="shared" si="88"/>
        <v>1.6094379124341003</v>
      </c>
      <c r="K149">
        <f t="shared" si="88"/>
        <v>1.6094379124341003</v>
      </c>
      <c r="L149">
        <f t="shared" si="88"/>
        <v>1.3862943611198906</v>
      </c>
      <c r="M149">
        <f t="shared" si="89"/>
        <v>1</v>
      </c>
      <c r="N149">
        <f t="shared" si="89"/>
        <v>1</v>
      </c>
      <c r="O149">
        <f t="shared" si="89"/>
        <v>0.86135311614678611</v>
      </c>
      <c r="P149">
        <f t="array" ref="P149:R149">MMULT(M149:O149,$P$12:$R$14)</f>
        <v>-0.861353116146786</v>
      </c>
      <c r="Q149">
        <v>1</v>
      </c>
      <c r="R149">
        <v>1</v>
      </c>
      <c r="S149">
        <f>R149+$S$14</f>
        <v>6</v>
      </c>
      <c r="T149">
        <f>$T$14*P149/$S149</f>
        <v>-8.6135311614678592E-2</v>
      </c>
      <c r="U149">
        <f>$T$14*Q149/$S149</f>
        <v>9.9999999999999992E-2</v>
      </c>
      <c r="Y149">
        <f>P149</f>
        <v>-0.861353116146786</v>
      </c>
      <c r="Z149">
        <f>Q149</f>
        <v>1</v>
      </c>
      <c r="AD149">
        <f>R149+$AD$14</f>
        <v>103</v>
      </c>
      <c r="AE149">
        <f>$AE$14*P149/$AD149*($AE$11+$AD$14)</f>
        <v>-0.861353116146786</v>
      </c>
      <c r="AF149">
        <f>$AE$14*Q149/$AD149*($AE$11+$AD$14)</f>
        <v>0.99999999999999989</v>
      </c>
    </row>
    <row r="150" spans="5:32" ht="2.25" customHeight="1"/>
    <row r="151" spans="5:32" ht="2.25" customHeight="1">
      <c r="E151" t="s">
        <v>16</v>
      </c>
      <c r="F151" t="s">
        <v>19</v>
      </c>
      <c r="G151">
        <f>G136</f>
        <v>1</v>
      </c>
      <c r="H151">
        <f>H136</f>
        <v>1</v>
      </c>
      <c r="I151">
        <f>I136+1</f>
        <v>5</v>
      </c>
      <c r="J151">
        <f t="shared" ref="J151:L152" si="90">LN(G151)</f>
        <v>0</v>
      </c>
      <c r="K151">
        <f t="shared" si="90"/>
        <v>0</v>
      </c>
      <c r="L151">
        <f t="shared" si="90"/>
        <v>1.6094379124341003</v>
      </c>
      <c r="M151">
        <f t="shared" ref="M151:O152" si="91">(G151+(J151-G151)*$K$14)*$N$14</f>
        <v>0</v>
      </c>
      <c r="N151">
        <f t="shared" si="91"/>
        <v>0</v>
      </c>
      <c r="O151">
        <f t="shared" si="91"/>
        <v>1</v>
      </c>
      <c r="P151">
        <f t="array" ref="P151:R151">MMULT(M151:O151,$P$12:$R$14)</f>
        <v>-1</v>
      </c>
      <c r="Q151">
        <v>0</v>
      </c>
      <c r="R151">
        <v>6.1257422745431001E-17</v>
      </c>
      <c r="S151">
        <f>R151+$S$14</f>
        <v>5</v>
      </c>
      <c r="T151">
        <f>$T$14*P151/$S151</f>
        <v>-0.12</v>
      </c>
      <c r="U151">
        <f>$T$14*Q151/$S151</f>
        <v>0</v>
      </c>
      <c r="Y151">
        <f>P151</f>
        <v>-1</v>
      </c>
      <c r="Z151">
        <f>Q151</f>
        <v>0</v>
      </c>
      <c r="AD151">
        <f>R151+$AD$14</f>
        <v>102</v>
      </c>
      <c r="AE151">
        <f>$AE$14*P151/$AD151*($AE$11+$AD$14)</f>
        <v>-1.0098039215686274</v>
      </c>
      <c r="AF151">
        <f>$AE$14*Q151/$AD151*($AE$11+$AD$14)</f>
        <v>0</v>
      </c>
    </row>
    <row r="152" spans="5:32" ht="2.25" customHeight="1">
      <c r="G152">
        <f>G137</f>
        <v>1</v>
      </c>
      <c r="H152">
        <f>H137</f>
        <v>5</v>
      </c>
      <c r="I152">
        <f>I137+1</f>
        <v>5</v>
      </c>
      <c r="J152">
        <f t="shared" si="90"/>
        <v>0</v>
      </c>
      <c r="K152">
        <f t="shared" si="90"/>
        <v>1.6094379124341003</v>
      </c>
      <c r="L152">
        <f t="shared" si="90"/>
        <v>1.6094379124341003</v>
      </c>
      <c r="M152">
        <f t="shared" si="91"/>
        <v>0</v>
      </c>
      <c r="N152">
        <f t="shared" si="91"/>
        <v>1</v>
      </c>
      <c r="O152">
        <f t="shared" si="91"/>
        <v>1</v>
      </c>
      <c r="P152">
        <f t="array" ref="P152:R152">MMULT(M152:O152,$P$12:$R$14)</f>
        <v>-1</v>
      </c>
      <c r="Q152">
        <v>1</v>
      </c>
      <c r="R152">
        <v>6.1257422745431001E-17</v>
      </c>
      <c r="S152">
        <f>R152+$S$14</f>
        <v>5</v>
      </c>
      <c r="T152">
        <f>$T$14*P152/$S152</f>
        <v>-0.12</v>
      </c>
      <c r="U152">
        <f>$T$14*Q152/$S152</f>
        <v>0.12</v>
      </c>
      <c r="Y152">
        <f>P152</f>
        <v>-1</v>
      </c>
      <c r="Z152">
        <f>Q152</f>
        <v>1</v>
      </c>
      <c r="AD152">
        <f>R152+$AD$14</f>
        <v>102</v>
      </c>
      <c r="AE152">
        <f>$AE$14*P152/$AD152*($AE$11+$AD$14)</f>
        <v>-1.0098039215686274</v>
      </c>
      <c r="AF152">
        <f>$AE$14*Q152/$AD152*($AE$11+$AD$14)</f>
        <v>1.0098039215686274</v>
      </c>
    </row>
    <row r="153" spans="5:32" ht="2.25" customHeight="1"/>
    <row r="154" spans="5:32" ht="2.25" customHeight="1">
      <c r="F154" t="s">
        <v>20</v>
      </c>
      <c r="G154">
        <f>G139</f>
        <v>2</v>
      </c>
      <c r="H154">
        <f>H139</f>
        <v>1</v>
      </c>
      <c r="I154">
        <f>I139+1</f>
        <v>5</v>
      </c>
      <c r="J154">
        <f t="shared" ref="J154:L155" si="92">LN(G154)</f>
        <v>0.69314718055994529</v>
      </c>
      <c r="K154">
        <f t="shared" si="92"/>
        <v>0</v>
      </c>
      <c r="L154">
        <f t="shared" si="92"/>
        <v>1.6094379124341003</v>
      </c>
      <c r="M154">
        <f t="shared" ref="M154:O155" si="93">(G154+(J154-G154)*$K$14)*$N$14</f>
        <v>0.43067655807339306</v>
      </c>
      <c r="N154">
        <f t="shared" si="93"/>
        <v>0</v>
      </c>
      <c r="O154">
        <f t="shared" si="93"/>
        <v>1</v>
      </c>
      <c r="P154">
        <f t="array" ref="P154:R154">MMULT(M154:O154,$P$12:$R$14)</f>
        <v>-1</v>
      </c>
      <c r="Q154">
        <v>0</v>
      </c>
      <c r="R154">
        <v>0.43067655807339311</v>
      </c>
      <c r="S154">
        <f>R154+$S$14</f>
        <v>5.4306765580733929</v>
      </c>
      <c r="T154">
        <f>$T$14*P154/$S154</f>
        <v>-0.11048347173392668</v>
      </c>
      <c r="U154">
        <f>$T$14*Q154/$S154</f>
        <v>0</v>
      </c>
      <c r="Y154">
        <f>P154</f>
        <v>-1</v>
      </c>
      <c r="Z154">
        <f>Q154</f>
        <v>0</v>
      </c>
      <c r="AD154">
        <f>R154+$AD$14</f>
        <v>102.43067655807339</v>
      </c>
      <c r="AE154">
        <f>$AE$14*P154/$AD154*($AE$11+$AD$14)</f>
        <v>-1.0055581341552873</v>
      </c>
      <c r="AF154">
        <f>$AE$14*Q154/$AD154*($AE$11+$AD$14)</f>
        <v>0</v>
      </c>
    </row>
    <row r="155" spans="5:32" ht="2.25" customHeight="1">
      <c r="G155">
        <f>G140</f>
        <v>2</v>
      </c>
      <c r="H155">
        <f>H140</f>
        <v>5</v>
      </c>
      <c r="I155">
        <f>I140+1</f>
        <v>5</v>
      </c>
      <c r="J155">
        <f t="shared" si="92"/>
        <v>0.69314718055994529</v>
      </c>
      <c r="K155">
        <f t="shared" si="92"/>
        <v>1.6094379124341003</v>
      </c>
      <c r="L155">
        <f t="shared" si="92"/>
        <v>1.6094379124341003</v>
      </c>
      <c r="M155">
        <f t="shared" si="93"/>
        <v>0.43067655807339306</v>
      </c>
      <c r="N155">
        <f t="shared" si="93"/>
        <v>1</v>
      </c>
      <c r="O155">
        <f t="shared" si="93"/>
        <v>1</v>
      </c>
      <c r="P155">
        <f t="array" ref="P155:R155">MMULT(M155:O155,$P$12:$R$14)</f>
        <v>-1</v>
      </c>
      <c r="Q155">
        <v>1</v>
      </c>
      <c r="R155">
        <v>0.43067655807339311</v>
      </c>
      <c r="S155">
        <f>R155+$S$14</f>
        <v>5.4306765580733929</v>
      </c>
      <c r="T155">
        <f>$T$14*P155/$S155</f>
        <v>-0.11048347173392668</v>
      </c>
      <c r="U155">
        <f>$T$14*Q155/$S155</f>
        <v>0.11048347173392668</v>
      </c>
      <c r="Y155">
        <f>P155</f>
        <v>-1</v>
      </c>
      <c r="Z155">
        <f>Q155</f>
        <v>1</v>
      </c>
      <c r="AD155">
        <f>R155+$AD$14</f>
        <v>102.43067655807339</v>
      </c>
      <c r="AE155">
        <f>$AE$14*P155/$AD155*($AE$11+$AD$14)</f>
        <v>-1.0055581341552873</v>
      </c>
      <c r="AF155">
        <f>$AE$14*Q155/$AD155*($AE$11+$AD$14)</f>
        <v>1.0055581341552873</v>
      </c>
    </row>
    <row r="156" spans="5:32" ht="2.25" customHeight="1"/>
    <row r="157" spans="5:32" ht="2.25" customHeight="1">
      <c r="G157">
        <f>G142</f>
        <v>3</v>
      </c>
      <c r="H157">
        <f>H142</f>
        <v>1</v>
      </c>
      <c r="I157">
        <f>I142+1</f>
        <v>5</v>
      </c>
      <c r="J157">
        <f t="shared" ref="J157:L158" si="94">LN(G157)</f>
        <v>1.0986122886681098</v>
      </c>
      <c r="K157">
        <f t="shared" si="94"/>
        <v>0</v>
      </c>
      <c r="L157">
        <f t="shared" si="94"/>
        <v>1.6094379124341003</v>
      </c>
      <c r="M157">
        <f t="shared" ref="M157:O158" si="95">(G157+(J157-G157)*$K$14)*$N$14</f>
        <v>0.68260619448598525</v>
      </c>
      <c r="N157">
        <f t="shared" si="95"/>
        <v>0</v>
      </c>
      <c r="O157">
        <f t="shared" si="95"/>
        <v>1</v>
      </c>
      <c r="P157">
        <f t="array" ref="P157:R157">MMULT(M157:O157,$P$12:$R$14)</f>
        <v>-1</v>
      </c>
      <c r="Q157">
        <v>0</v>
      </c>
      <c r="R157">
        <v>0.68260619448598536</v>
      </c>
      <c r="S157">
        <f>R157+$S$14</f>
        <v>5.6826061944859854</v>
      </c>
      <c r="T157">
        <f>$T$14*P157/$S157</f>
        <v>-0.10558535634269346</v>
      </c>
      <c r="U157">
        <f>$T$14*Q157/$S157</f>
        <v>0</v>
      </c>
      <c r="Y157">
        <f>P157</f>
        <v>-1</v>
      </c>
      <c r="Z157">
        <f>Q157</f>
        <v>0</v>
      </c>
      <c r="AD157">
        <f>R157+$AD$14</f>
        <v>102.68260619448598</v>
      </c>
      <c r="AE157">
        <f>$AE$14*P157/$AD157*($AE$11+$AD$14)</f>
        <v>-1.0030910182091879</v>
      </c>
      <c r="AF157">
        <f>$AE$14*Q157/$AD157*($AE$11+$AD$14)</f>
        <v>0</v>
      </c>
    </row>
    <row r="158" spans="5:32" ht="2.25" customHeight="1">
      <c r="G158">
        <f>G143</f>
        <v>3</v>
      </c>
      <c r="H158">
        <f>H143</f>
        <v>5</v>
      </c>
      <c r="I158">
        <f>I143+1</f>
        <v>5</v>
      </c>
      <c r="J158">
        <f t="shared" si="94"/>
        <v>1.0986122886681098</v>
      </c>
      <c r="K158">
        <f t="shared" si="94"/>
        <v>1.6094379124341003</v>
      </c>
      <c r="L158">
        <f t="shared" si="94"/>
        <v>1.6094379124341003</v>
      </c>
      <c r="M158">
        <f t="shared" si="95"/>
        <v>0.68260619448598525</v>
      </c>
      <c r="N158">
        <f t="shared" si="95"/>
        <v>1</v>
      </c>
      <c r="O158">
        <f t="shared" si="95"/>
        <v>1</v>
      </c>
      <c r="P158">
        <f t="array" ref="P158:R158">MMULT(M158:O158,$P$12:$R$14)</f>
        <v>-1</v>
      </c>
      <c r="Q158">
        <v>1</v>
      </c>
      <c r="R158">
        <v>0.68260619448598536</v>
      </c>
      <c r="S158">
        <f>R158+$S$14</f>
        <v>5.6826061944859854</v>
      </c>
      <c r="T158">
        <f>$T$14*P158/$S158</f>
        <v>-0.10558535634269346</v>
      </c>
      <c r="U158">
        <f>$T$14*Q158/$S158</f>
        <v>0.10558535634269346</v>
      </c>
      <c r="Y158">
        <f>P158</f>
        <v>-1</v>
      </c>
      <c r="Z158">
        <f>Q158</f>
        <v>1</v>
      </c>
      <c r="AD158">
        <f>R158+$AD$14</f>
        <v>102.68260619448598</v>
      </c>
      <c r="AE158">
        <f>$AE$14*P158/$AD158*($AE$11+$AD$14)</f>
        <v>-1.0030910182091879</v>
      </c>
      <c r="AF158">
        <f>$AE$14*Q158/$AD158*($AE$11+$AD$14)</f>
        <v>1.0030910182091879</v>
      </c>
    </row>
    <row r="159" spans="5:32" ht="2.25" customHeight="1"/>
    <row r="160" spans="5:32" ht="2.25" customHeight="1">
      <c r="G160">
        <f>G145</f>
        <v>4</v>
      </c>
      <c r="H160">
        <f>H145</f>
        <v>1</v>
      </c>
      <c r="I160">
        <f>I145+1</f>
        <v>5</v>
      </c>
      <c r="J160">
        <f t="shared" ref="J160:L161" si="96">LN(G160)</f>
        <v>1.3862943611198906</v>
      </c>
      <c r="K160">
        <f t="shared" si="96"/>
        <v>0</v>
      </c>
      <c r="L160">
        <f t="shared" si="96"/>
        <v>1.6094379124341003</v>
      </c>
      <c r="M160">
        <f t="shared" ref="M160:O161" si="97">(G160+(J160-G160)*$K$14)*$N$14</f>
        <v>0.86135311614678611</v>
      </c>
      <c r="N160">
        <f t="shared" si="97"/>
        <v>0</v>
      </c>
      <c r="O160">
        <f t="shared" si="97"/>
        <v>1</v>
      </c>
      <c r="P160">
        <f t="array" ref="P160:R160">MMULT(M160:O160,$P$12:$R$14)</f>
        <v>-1</v>
      </c>
      <c r="Q160">
        <v>0</v>
      </c>
      <c r="R160">
        <v>0.86135311614678622</v>
      </c>
      <c r="S160">
        <f>R160+$S$14</f>
        <v>5.8613531161467858</v>
      </c>
      <c r="T160">
        <f>$T$14*P160/$S160</f>
        <v>-0.10236544158159097</v>
      </c>
      <c r="U160">
        <f>$T$14*Q160/$S160</f>
        <v>0</v>
      </c>
      <c r="Y160">
        <f>P160</f>
        <v>-1</v>
      </c>
      <c r="Z160">
        <f>Q160</f>
        <v>0</v>
      </c>
      <c r="AD160">
        <f>R160+$AD$14</f>
        <v>102.86135311614679</v>
      </c>
      <c r="AE160">
        <f>$AE$14*P160/$AD160*($AE$11+$AD$14)</f>
        <v>-1.0013479006415233</v>
      </c>
      <c r="AF160">
        <f>$AE$14*Q160/$AD160*($AE$11+$AD$14)</f>
        <v>0</v>
      </c>
    </row>
    <row r="161" spans="3:32" ht="2.25" customHeight="1">
      <c r="G161">
        <f>G146</f>
        <v>4</v>
      </c>
      <c r="H161">
        <f>H146</f>
        <v>5</v>
      </c>
      <c r="I161">
        <f>I146+1</f>
        <v>5</v>
      </c>
      <c r="J161">
        <f t="shared" si="96"/>
        <v>1.3862943611198906</v>
      </c>
      <c r="K161">
        <f t="shared" si="96"/>
        <v>1.6094379124341003</v>
      </c>
      <c r="L161">
        <f t="shared" si="96"/>
        <v>1.6094379124341003</v>
      </c>
      <c r="M161">
        <f t="shared" si="97"/>
        <v>0.86135311614678611</v>
      </c>
      <c r="N161">
        <f t="shared" si="97"/>
        <v>1</v>
      </c>
      <c r="O161">
        <f t="shared" si="97"/>
        <v>1</v>
      </c>
      <c r="P161">
        <f t="array" ref="P161:R161">MMULT(M161:O161,$P$12:$R$14)</f>
        <v>-1</v>
      </c>
      <c r="Q161">
        <v>1</v>
      </c>
      <c r="R161">
        <v>0.86135311614678622</v>
      </c>
      <c r="S161">
        <f>R161+$S$14</f>
        <v>5.8613531161467858</v>
      </c>
      <c r="T161">
        <f>$T$14*P161/$S161</f>
        <v>-0.10236544158159097</v>
      </c>
      <c r="U161">
        <f>$T$14*Q161/$S161</f>
        <v>0.10236544158159097</v>
      </c>
      <c r="Y161">
        <f>P161</f>
        <v>-1</v>
      </c>
      <c r="Z161">
        <f>Q161</f>
        <v>1</v>
      </c>
      <c r="AD161">
        <f>R161+$AD$14</f>
        <v>102.86135311614679</v>
      </c>
      <c r="AE161">
        <f>$AE$14*P161/$AD161*($AE$11+$AD$14)</f>
        <v>-1.0013479006415233</v>
      </c>
      <c r="AF161">
        <f>$AE$14*Q161/$AD161*($AE$11+$AD$14)</f>
        <v>1.0013479006415233</v>
      </c>
    </row>
    <row r="162" spans="3:32" ht="2.25" customHeight="1"/>
    <row r="163" spans="3:32" ht="2.25" customHeight="1">
      <c r="G163">
        <f>G148</f>
        <v>5</v>
      </c>
      <c r="H163">
        <f>H148</f>
        <v>1</v>
      </c>
      <c r="I163">
        <f>I148+1</f>
        <v>5</v>
      </c>
      <c r="J163">
        <f t="shared" ref="J163:L164" si="98">LN(G163)</f>
        <v>1.6094379124341003</v>
      </c>
      <c r="K163">
        <f t="shared" si="98"/>
        <v>0</v>
      </c>
      <c r="L163">
        <f t="shared" si="98"/>
        <v>1.6094379124341003</v>
      </c>
      <c r="M163">
        <f t="shared" ref="M163:O164" si="99">(G163+(J163-G163)*$K$14)*$N$14</f>
        <v>1</v>
      </c>
      <c r="N163">
        <f t="shared" si="99"/>
        <v>0</v>
      </c>
      <c r="O163">
        <f t="shared" si="99"/>
        <v>1</v>
      </c>
      <c r="P163">
        <f t="array" ref="P163:R163">MMULT(M163:O163,$P$12:$R$14)</f>
        <v>-0.99999999999999989</v>
      </c>
      <c r="Q163">
        <v>0</v>
      </c>
      <c r="R163">
        <v>1</v>
      </c>
      <c r="S163">
        <f>R163+$S$14</f>
        <v>6</v>
      </c>
      <c r="T163">
        <f>$T$14*P163/$S163</f>
        <v>-9.9999999999999978E-2</v>
      </c>
      <c r="U163">
        <f>$T$14*Q163/$S163</f>
        <v>0</v>
      </c>
      <c r="Y163">
        <f>P163</f>
        <v>-0.99999999999999989</v>
      </c>
      <c r="Z163">
        <f>Q163</f>
        <v>0</v>
      </c>
      <c r="AD163">
        <f>R163+$AD$14</f>
        <v>103</v>
      </c>
      <c r="AE163">
        <f>$AE$14*P163/$AD163*($AE$11+$AD$14)</f>
        <v>-0.99999999999999989</v>
      </c>
      <c r="AF163">
        <f>$AE$14*Q163/$AD163*($AE$11+$AD$14)</f>
        <v>0</v>
      </c>
    </row>
    <row r="164" spans="3:32" ht="2.25" customHeight="1">
      <c r="G164">
        <f>G149</f>
        <v>5</v>
      </c>
      <c r="H164">
        <f>H149</f>
        <v>5</v>
      </c>
      <c r="I164">
        <f>I149+1</f>
        <v>5</v>
      </c>
      <c r="J164">
        <f t="shared" si="98"/>
        <v>1.6094379124341003</v>
      </c>
      <c r="K164">
        <f t="shared" si="98"/>
        <v>1.6094379124341003</v>
      </c>
      <c r="L164">
        <f t="shared" si="98"/>
        <v>1.6094379124341003</v>
      </c>
      <c r="M164">
        <f t="shared" si="99"/>
        <v>1</v>
      </c>
      <c r="N164">
        <f t="shared" si="99"/>
        <v>1</v>
      </c>
      <c r="O164">
        <f t="shared" si="99"/>
        <v>1</v>
      </c>
      <c r="P164">
        <f t="array" ref="P164:R164">MMULT(M164:O164,$P$12:$R$14)</f>
        <v>-0.99999999999999989</v>
      </c>
      <c r="Q164">
        <v>1</v>
      </c>
      <c r="R164">
        <v>1</v>
      </c>
      <c r="S164">
        <f>R164+$S$14</f>
        <v>6</v>
      </c>
      <c r="T164">
        <f>$T$14*P164/$S164</f>
        <v>-9.9999999999999978E-2</v>
      </c>
      <c r="U164">
        <f>$T$14*Q164/$S164</f>
        <v>9.9999999999999992E-2</v>
      </c>
      <c r="Y164">
        <f>P164</f>
        <v>-0.99999999999999989</v>
      </c>
      <c r="Z164">
        <f>Q164</f>
        <v>1</v>
      </c>
      <c r="AD164">
        <f>R164+$AD$14</f>
        <v>103</v>
      </c>
      <c r="AE164">
        <f>$AE$14*P164/$AD164*($AE$11+$AD$14)</f>
        <v>-0.99999999999999989</v>
      </c>
      <c r="AF164">
        <f>$AE$14*Q164/$AD164*($AE$11+$AD$14)</f>
        <v>0.99999999999999989</v>
      </c>
    </row>
    <row r="165" spans="3:32" ht="2.25" customHeight="1"/>
    <row r="166" spans="3:32" ht="2.25" customHeight="1">
      <c r="C166" t="s">
        <v>23</v>
      </c>
      <c r="D166" t="s">
        <v>17</v>
      </c>
      <c r="E166" t="s">
        <v>6</v>
      </c>
      <c r="F166" t="s">
        <v>5</v>
      </c>
      <c r="G166">
        <v>1</v>
      </c>
      <c r="H166">
        <v>1</v>
      </c>
      <c r="I166">
        <v>1</v>
      </c>
      <c r="J166">
        <f t="shared" ref="J166:L167" si="100">LN(G166)</f>
        <v>0</v>
      </c>
      <c r="K166">
        <f t="shared" si="100"/>
        <v>0</v>
      </c>
      <c r="L166">
        <f t="shared" si="100"/>
        <v>0</v>
      </c>
      <c r="M166">
        <f t="shared" ref="M166:O167" si="101">(G166+(J166-G166)*$K$14)*$N$14</f>
        <v>0</v>
      </c>
      <c r="N166">
        <f t="shared" si="101"/>
        <v>0</v>
      </c>
      <c r="O166">
        <f t="shared" si="101"/>
        <v>0</v>
      </c>
      <c r="P166">
        <f t="array" ref="P166:R166">MMULT(M166:O166,$P$12:$R$14)</f>
        <v>0</v>
      </c>
      <c r="Q166">
        <v>0</v>
      </c>
      <c r="R166">
        <v>0</v>
      </c>
      <c r="S166">
        <f>R166+$S$14</f>
        <v>5</v>
      </c>
      <c r="T166">
        <f>$T$14*P166/$S166</f>
        <v>0</v>
      </c>
      <c r="U166">
        <f>$T$14*Q166/$S166</f>
        <v>0</v>
      </c>
      <c r="Y166">
        <f>P166</f>
        <v>0</v>
      </c>
      <c r="Z166">
        <f>Q166</f>
        <v>0</v>
      </c>
      <c r="AD166">
        <f>R166+$AD$14</f>
        <v>102</v>
      </c>
      <c r="AE166">
        <f>$AE$14*P166/$AD166*($AE$11+$AD$14)</f>
        <v>0</v>
      </c>
      <c r="AF166">
        <f>$AE$14*Q166/$AD166*($AE$11+$AD$14)</f>
        <v>0</v>
      </c>
    </row>
    <row r="167" spans="3:32" ht="2.25" customHeight="1">
      <c r="G167">
        <v>1</v>
      </c>
      <c r="H167">
        <v>1</v>
      </c>
      <c r="I167">
        <v>5</v>
      </c>
      <c r="J167">
        <f t="shared" si="100"/>
        <v>0</v>
      </c>
      <c r="K167">
        <f t="shared" si="100"/>
        <v>0</v>
      </c>
      <c r="L167">
        <f t="shared" si="100"/>
        <v>1.6094379124341003</v>
      </c>
      <c r="M167">
        <f t="shared" si="101"/>
        <v>0</v>
      </c>
      <c r="N167">
        <f t="shared" si="101"/>
        <v>0</v>
      </c>
      <c r="O167">
        <f t="shared" si="101"/>
        <v>1</v>
      </c>
      <c r="P167">
        <f t="array" ref="P167:R167">MMULT(M167:O167,$P$12:$R$14)</f>
        <v>-1</v>
      </c>
      <c r="Q167">
        <v>0</v>
      </c>
      <c r="R167">
        <v>6.1257422745431001E-17</v>
      </c>
      <c r="S167">
        <f>R167+$S$14</f>
        <v>5</v>
      </c>
      <c r="T167">
        <f>$T$14*P167/$S167</f>
        <v>-0.12</v>
      </c>
      <c r="U167">
        <f>$T$14*Q167/$S167</f>
        <v>0</v>
      </c>
      <c r="Y167">
        <f>P167</f>
        <v>-1</v>
      </c>
      <c r="Z167">
        <f>Q167</f>
        <v>0</v>
      </c>
      <c r="AD167">
        <f>R167+$AD$14</f>
        <v>102</v>
      </c>
      <c r="AE167">
        <f>$AE$14*P167/$AD167*($AE$11+$AD$14)</f>
        <v>-1.0098039215686274</v>
      </c>
      <c r="AF167">
        <f>$AE$14*Q167/$AD167*($AE$11+$AD$14)</f>
        <v>0</v>
      </c>
    </row>
    <row r="168" spans="3:32" ht="2.25" customHeight="1"/>
    <row r="169" spans="3:32" ht="2.25" customHeight="1">
      <c r="F169" t="s">
        <v>20</v>
      </c>
      <c r="G169">
        <f>G166+1</f>
        <v>2</v>
      </c>
      <c r="H169">
        <f>H166</f>
        <v>1</v>
      </c>
      <c r="I169">
        <f>I166</f>
        <v>1</v>
      </c>
      <c r="J169">
        <f t="shared" ref="J169:L170" si="102">LN(G169)</f>
        <v>0.69314718055994529</v>
      </c>
      <c r="K169">
        <f t="shared" si="102"/>
        <v>0</v>
      </c>
      <c r="L169">
        <f t="shared" si="102"/>
        <v>0</v>
      </c>
      <c r="M169">
        <f t="shared" ref="M169:O170" si="103">(G169+(J169-G169)*$K$14)*$N$14</f>
        <v>0.43067655807339306</v>
      </c>
      <c r="N169">
        <f t="shared" si="103"/>
        <v>0</v>
      </c>
      <c r="O169">
        <f t="shared" si="103"/>
        <v>0</v>
      </c>
      <c r="P169">
        <f t="array" ref="P169:R169">MMULT(M169:O169,$P$12:$R$14)</f>
        <v>2.6382135984449002E-17</v>
      </c>
      <c r="Q169">
        <v>0</v>
      </c>
      <c r="R169">
        <v>0.43067655807339306</v>
      </c>
      <c r="S169">
        <f>R169+$S$14</f>
        <v>5.4306765580733929</v>
      </c>
      <c r="T169">
        <f>$T$14*P169/$S169</f>
        <v>2.9147899753184813E-18</v>
      </c>
      <c r="U169">
        <f>$T$14*Q169/$S169</f>
        <v>0</v>
      </c>
      <c r="Y169">
        <f>P169</f>
        <v>2.6382135984449002E-17</v>
      </c>
      <c r="Z169">
        <f>Q169</f>
        <v>0</v>
      </c>
      <c r="AD169">
        <f>R169+$AD$14</f>
        <v>102.43067655807339</v>
      </c>
      <c r="AE169">
        <f>$AE$14*P169/$AD169*($AE$11+$AD$14)</f>
        <v>2.6528771435553603E-17</v>
      </c>
      <c r="AF169">
        <f>$AE$14*Q169/$AD169*($AE$11+$AD$14)</f>
        <v>0</v>
      </c>
    </row>
    <row r="170" spans="3:32" ht="2.25" customHeight="1">
      <c r="G170">
        <f>G167+1</f>
        <v>2</v>
      </c>
      <c r="H170">
        <f>H167</f>
        <v>1</v>
      </c>
      <c r="I170">
        <f>I167</f>
        <v>5</v>
      </c>
      <c r="J170">
        <f t="shared" si="102"/>
        <v>0.69314718055994529</v>
      </c>
      <c r="K170">
        <f t="shared" si="102"/>
        <v>0</v>
      </c>
      <c r="L170">
        <f t="shared" si="102"/>
        <v>1.6094379124341003</v>
      </c>
      <c r="M170">
        <f t="shared" si="103"/>
        <v>0.43067655807339306</v>
      </c>
      <c r="N170">
        <f t="shared" si="103"/>
        <v>0</v>
      </c>
      <c r="O170">
        <f t="shared" si="103"/>
        <v>1</v>
      </c>
      <c r="P170">
        <f t="array" ref="P170:R170">MMULT(M170:O170,$P$12:$R$14)</f>
        <v>-1</v>
      </c>
      <c r="Q170">
        <v>0</v>
      </c>
      <c r="R170">
        <v>0.43067655807339311</v>
      </c>
      <c r="S170">
        <f>R170+$S$14</f>
        <v>5.4306765580733929</v>
      </c>
      <c r="T170">
        <f>$T$14*P170/$S170</f>
        <v>-0.11048347173392668</v>
      </c>
      <c r="U170">
        <f>$T$14*Q170/$S170</f>
        <v>0</v>
      </c>
      <c r="Y170">
        <f>P170</f>
        <v>-1</v>
      </c>
      <c r="Z170">
        <f>Q170</f>
        <v>0</v>
      </c>
      <c r="AD170">
        <f>R170+$AD$14</f>
        <v>102.43067655807339</v>
      </c>
      <c r="AE170">
        <f>$AE$14*P170/$AD170*($AE$11+$AD$14)</f>
        <v>-1.0055581341552873</v>
      </c>
      <c r="AF170">
        <f>$AE$14*Q170/$AD170*($AE$11+$AD$14)</f>
        <v>0</v>
      </c>
    </row>
    <row r="171" spans="3:32" ht="2.25" customHeight="1"/>
    <row r="172" spans="3:32" ht="2.25" customHeight="1">
      <c r="F172" t="s">
        <v>21</v>
      </c>
      <c r="G172">
        <f>G169+1</f>
        <v>3</v>
      </c>
      <c r="H172">
        <f>H169</f>
        <v>1</v>
      </c>
      <c r="I172">
        <f>I169</f>
        <v>1</v>
      </c>
      <c r="J172">
        <f t="shared" ref="J172:L173" si="104">LN(G172)</f>
        <v>1.0986122886681098</v>
      </c>
      <c r="K172">
        <f t="shared" si="104"/>
        <v>0</v>
      </c>
      <c r="L172">
        <f t="shared" si="104"/>
        <v>0</v>
      </c>
      <c r="M172">
        <f t="shared" ref="M172:O173" si="105">(G172+(J172-G172)*$K$14)*$N$14</f>
        <v>0.68260619448598525</v>
      </c>
      <c r="N172">
        <f t="shared" si="105"/>
        <v>0</v>
      </c>
      <c r="O172">
        <f t="shared" si="105"/>
        <v>0</v>
      </c>
      <c r="P172">
        <f t="array" ref="P172:R172">MMULT(M172:O172,$P$12:$R$14)</f>
        <v>4.181469622427789E-17</v>
      </c>
      <c r="Q172">
        <v>0</v>
      </c>
      <c r="R172">
        <v>0.68260619448598525</v>
      </c>
      <c r="S172">
        <f>R172+$S$14</f>
        <v>5.6826061944859854</v>
      </c>
      <c r="T172">
        <f>$T$14*P172/$S172</f>
        <v>4.4150196012018598E-18</v>
      </c>
      <c r="U172">
        <f>$T$14*Q172/$S172</f>
        <v>0</v>
      </c>
      <c r="Y172">
        <f>P172</f>
        <v>4.181469622427789E-17</v>
      </c>
      <c r="Z172">
        <f>Q172</f>
        <v>0</v>
      </c>
      <c r="AD172">
        <f>R172+$AD$14</f>
        <v>102.68260619448598</v>
      </c>
      <c r="AE172">
        <f>$AE$14*P172/$AD172*($AE$11+$AD$14)</f>
        <v>4.1943946211718794E-17</v>
      </c>
      <c r="AF172">
        <f>$AE$14*Q172/$AD172*($AE$11+$AD$14)</f>
        <v>0</v>
      </c>
    </row>
    <row r="173" spans="3:32" ht="2.25" customHeight="1">
      <c r="G173">
        <f>G170+1</f>
        <v>3</v>
      </c>
      <c r="H173">
        <f>H170</f>
        <v>1</v>
      </c>
      <c r="I173">
        <f>I170</f>
        <v>5</v>
      </c>
      <c r="J173">
        <f t="shared" si="104"/>
        <v>1.0986122886681098</v>
      </c>
      <c r="K173">
        <f t="shared" si="104"/>
        <v>0</v>
      </c>
      <c r="L173">
        <f t="shared" si="104"/>
        <v>1.6094379124341003</v>
      </c>
      <c r="M173">
        <f t="shared" si="105"/>
        <v>0.68260619448598525</v>
      </c>
      <c r="N173">
        <f t="shared" si="105"/>
        <v>0</v>
      </c>
      <c r="O173">
        <f t="shared" si="105"/>
        <v>1</v>
      </c>
      <c r="P173">
        <f t="array" ref="P173:R173">MMULT(M173:O173,$P$12:$R$14)</f>
        <v>-1</v>
      </c>
      <c r="Q173">
        <v>0</v>
      </c>
      <c r="R173">
        <v>0.68260619448598536</v>
      </c>
      <c r="S173">
        <f>R173+$S$14</f>
        <v>5.6826061944859854</v>
      </c>
      <c r="T173">
        <f>$T$14*P173/$S173</f>
        <v>-0.10558535634269346</v>
      </c>
      <c r="U173">
        <f>$T$14*Q173/$S173</f>
        <v>0</v>
      </c>
      <c r="Y173">
        <f>P173</f>
        <v>-1</v>
      </c>
      <c r="Z173">
        <f>Q173</f>
        <v>0</v>
      </c>
      <c r="AD173">
        <f>R173+$AD$14</f>
        <v>102.68260619448598</v>
      </c>
      <c r="AE173">
        <f>$AE$14*P173/$AD173*($AE$11+$AD$14)</f>
        <v>-1.0030910182091879</v>
      </c>
      <c r="AF173">
        <f>$AE$14*Q173/$AD173*($AE$11+$AD$14)</f>
        <v>0</v>
      </c>
    </row>
    <row r="174" spans="3:32" ht="2.25" customHeight="1"/>
    <row r="175" spans="3:32" ht="2.25" customHeight="1">
      <c r="F175" t="s">
        <v>22</v>
      </c>
      <c r="G175">
        <f>G172+1</f>
        <v>4</v>
      </c>
      <c r="H175">
        <f>H172</f>
        <v>1</v>
      </c>
      <c r="I175">
        <f>I172</f>
        <v>1</v>
      </c>
      <c r="J175">
        <f t="shared" ref="J175:L176" si="106">LN(G175)</f>
        <v>1.3862943611198906</v>
      </c>
      <c r="K175">
        <f t="shared" si="106"/>
        <v>0</v>
      </c>
      <c r="L175">
        <f t="shared" si="106"/>
        <v>0</v>
      </c>
      <c r="M175">
        <f t="shared" ref="M175:O176" si="107">(G175+(J175-G175)*$K$14)*$N$14</f>
        <v>0.86135311614678611</v>
      </c>
      <c r="N175">
        <f t="shared" si="107"/>
        <v>0</v>
      </c>
      <c r="O175">
        <f t="shared" si="107"/>
        <v>0</v>
      </c>
      <c r="P175">
        <f t="array" ref="P175:R175">MMULT(M175:O175,$P$12:$R$14)</f>
        <v>5.2764271968898004E-17</v>
      </c>
      <c r="Q175">
        <v>0</v>
      </c>
      <c r="R175">
        <v>0.86135311614678611</v>
      </c>
      <c r="S175">
        <f>R175+$S$14</f>
        <v>5.8613531161467858</v>
      </c>
      <c r="T175">
        <f>$T$14*P175/$S175</f>
        <v>5.401237999827406E-18</v>
      </c>
      <c r="U175">
        <f>$T$14*Q175/$S175</f>
        <v>0</v>
      </c>
      <c r="Y175">
        <f>P175</f>
        <v>5.2764271968898004E-17</v>
      </c>
      <c r="Z175">
        <f>Q175</f>
        <v>0</v>
      </c>
      <c r="AD175">
        <f>R175+$AD$14</f>
        <v>102.86135311614679</v>
      </c>
      <c r="AE175">
        <f>$AE$14*P175/$AD175*($AE$11+$AD$14)</f>
        <v>5.2835392964934394E-17</v>
      </c>
      <c r="AF175">
        <f>$AE$14*Q175/$AD175*($AE$11+$AD$14)</f>
        <v>0</v>
      </c>
    </row>
    <row r="176" spans="3:32" ht="2.25" customHeight="1">
      <c r="G176">
        <f>G173+1</f>
        <v>4</v>
      </c>
      <c r="H176">
        <f>H173</f>
        <v>1</v>
      </c>
      <c r="I176">
        <f>I173</f>
        <v>5</v>
      </c>
      <c r="J176">
        <f t="shared" si="106"/>
        <v>1.3862943611198906</v>
      </c>
      <c r="K176">
        <f t="shared" si="106"/>
        <v>0</v>
      </c>
      <c r="L176">
        <f t="shared" si="106"/>
        <v>1.6094379124341003</v>
      </c>
      <c r="M176">
        <f t="shared" si="107"/>
        <v>0.86135311614678611</v>
      </c>
      <c r="N176">
        <f t="shared" si="107"/>
        <v>0</v>
      </c>
      <c r="O176">
        <f t="shared" si="107"/>
        <v>1</v>
      </c>
      <c r="P176">
        <f t="array" ref="P176:R176">MMULT(M176:O176,$P$12:$R$14)</f>
        <v>-1</v>
      </c>
      <c r="Q176">
        <v>0</v>
      </c>
      <c r="R176">
        <v>0.86135311614678622</v>
      </c>
      <c r="S176">
        <f>R176+$S$14</f>
        <v>5.8613531161467858</v>
      </c>
      <c r="T176">
        <f>$T$14*P176/$S176</f>
        <v>-0.10236544158159097</v>
      </c>
      <c r="U176">
        <f>$T$14*Q176/$S176</f>
        <v>0</v>
      </c>
      <c r="Y176">
        <f>P176</f>
        <v>-1</v>
      </c>
      <c r="Z176">
        <f>Q176</f>
        <v>0</v>
      </c>
      <c r="AD176">
        <f>R176+$AD$14</f>
        <v>102.86135311614679</v>
      </c>
      <c r="AE176">
        <f>$AE$14*P176/$AD176*($AE$11+$AD$14)</f>
        <v>-1.0013479006415233</v>
      </c>
      <c r="AF176">
        <f>$AE$14*Q176/$AD176*($AE$11+$AD$14)</f>
        <v>0</v>
      </c>
    </row>
    <row r="177" spans="5:32" ht="2.25" customHeight="1"/>
    <row r="178" spans="5:32" ht="2.25" customHeight="1">
      <c r="G178">
        <f>G175+1</f>
        <v>5</v>
      </c>
      <c r="H178">
        <f>H175</f>
        <v>1</v>
      </c>
      <c r="I178">
        <f>I175</f>
        <v>1</v>
      </c>
      <c r="J178">
        <f t="shared" ref="J178:L179" si="108">LN(G178)</f>
        <v>1.6094379124341003</v>
      </c>
      <c r="K178">
        <f t="shared" si="108"/>
        <v>0</v>
      </c>
      <c r="L178">
        <f t="shared" si="108"/>
        <v>0</v>
      </c>
      <c r="M178">
        <f t="shared" ref="M178:O179" si="109">(G178+(J178-G178)*$K$14)*$N$14</f>
        <v>1</v>
      </c>
      <c r="N178">
        <f t="shared" si="109"/>
        <v>0</v>
      </c>
      <c r="O178">
        <f t="shared" si="109"/>
        <v>0</v>
      </c>
      <c r="P178">
        <f t="array" ref="P178:R178">MMULT(M178:O178,$P$12:$R$14)</f>
        <v>6.1257422745431001E-17</v>
      </c>
      <c r="Q178">
        <v>0</v>
      </c>
      <c r="R178">
        <v>1</v>
      </c>
      <c r="S178">
        <f>R178+$S$14</f>
        <v>6</v>
      </c>
      <c r="T178">
        <f>$T$14*P178/$S178</f>
        <v>6.1257422745431001E-18</v>
      </c>
      <c r="U178">
        <f>$T$14*Q178/$S178</f>
        <v>0</v>
      </c>
      <c r="Y178">
        <f>P178</f>
        <v>6.1257422745431001E-17</v>
      </c>
      <c r="Z178">
        <f>Q178</f>
        <v>0</v>
      </c>
      <c r="AD178">
        <f>R178+$AD$14</f>
        <v>103</v>
      </c>
      <c r="AE178">
        <f>$AE$14*P178/$AD178*($AE$11+$AD$14)</f>
        <v>6.1257422745431001E-17</v>
      </c>
      <c r="AF178">
        <f>$AE$14*Q178/$AD178*($AE$11+$AD$14)</f>
        <v>0</v>
      </c>
    </row>
    <row r="179" spans="5:32" ht="2.25" customHeight="1">
      <c r="G179">
        <f>G176+1</f>
        <v>5</v>
      </c>
      <c r="H179">
        <f>H176</f>
        <v>1</v>
      </c>
      <c r="I179">
        <f>I176</f>
        <v>5</v>
      </c>
      <c r="J179">
        <f t="shared" si="108"/>
        <v>1.6094379124341003</v>
      </c>
      <c r="K179">
        <f t="shared" si="108"/>
        <v>0</v>
      </c>
      <c r="L179">
        <f t="shared" si="108"/>
        <v>1.6094379124341003</v>
      </c>
      <c r="M179">
        <f t="shared" si="109"/>
        <v>1</v>
      </c>
      <c r="N179">
        <f t="shared" si="109"/>
        <v>0</v>
      </c>
      <c r="O179">
        <f t="shared" si="109"/>
        <v>1</v>
      </c>
      <c r="P179">
        <f t="array" ref="P179:R179">MMULT(M179:O179,$P$12:$R$14)</f>
        <v>-0.99999999999999989</v>
      </c>
      <c r="Q179">
        <v>0</v>
      </c>
      <c r="R179">
        <v>1</v>
      </c>
      <c r="S179">
        <f>R179+$S$14</f>
        <v>6</v>
      </c>
      <c r="T179">
        <f>$T$14*P179/$S179</f>
        <v>-9.9999999999999978E-2</v>
      </c>
      <c r="U179">
        <f>$T$14*Q179/$S179</f>
        <v>0</v>
      </c>
      <c r="Y179">
        <f>P179</f>
        <v>-0.99999999999999989</v>
      </c>
      <c r="Z179">
        <f>Q179</f>
        <v>0</v>
      </c>
      <c r="AD179">
        <f>R179+$AD$14</f>
        <v>103</v>
      </c>
      <c r="AE179">
        <f>$AE$14*P179/$AD179*($AE$11+$AD$14)</f>
        <v>-0.99999999999999989</v>
      </c>
      <c r="AF179">
        <f>$AE$14*Q179/$AD179*($AE$11+$AD$14)</f>
        <v>0</v>
      </c>
    </row>
    <row r="180" spans="5:32" ht="2.25" customHeight="1"/>
    <row r="181" spans="5:32" ht="2.25" customHeight="1">
      <c r="E181" t="s">
        <v>7</v>
      </c>
      <c r="F181" t="s">
        <v>19</v>
      </c>
      <c r="G181">
        <f>G166</f>
        <v>1</v>
      </c>
      <c r="H181">
        <f>H166+1</f>
        <v>2</v>
      </c>
      <c r="I181">
        <f>I166</f>
        <v>1</v>
      </c>
      <c r="J181">
        <f t="shared" ref="J181:L182" si="110">LN(G181)</f>
        <v>0</v>
      </c>
      <c r="K181">
        <f t="shared" si="110"/>
        <v>0.69314718055994529</v>
      </c>
      <c r="L181">
        <f t="shared" si="110"/>
        <v>0</v>
      </c>
      <c r="M181">
        <f t="shared" ref="M181:O182" si="111">(G181+(J181-G181)*$K$14)*$N$14</f>
        <v>0</v>
      </c>
      <c r="N181">
        <f t="shared" si="111"/>
        <v>0.43067655807339306</v>
      </c>
      <c r="O181">
        <f t="shared" si="111"/>
        <v>0</v>
      </c>
      <c r="P181">
        <f t="array" ref="P181:R181">MMULT(M181:O181,$P$12:$R$14)</f>
        <v>0</v>
      </c>
      <c r="Q181">
        <v>0.43067655807339306</v>
      </c>
      <c r="R181">
        <v>0</v>
      </c>
      <c r="S181">
        <f>R181+$S$14</f>
        <v>5</v>
      </c>
      <c r="T181">
        <f>$T$14*P181/$S181</f>
        <v>0</v>
      </c>
      <c r="U181">
        <f>$T$14*Q181/$S181</f>
        <v>5.168118696880717E-2</v>
      </c>
      <c r="Y181">
        <f>P181</f>
        <v>0</v>
      </c>
      <c r="Z181">
        <f>Q181</f>
        <v>0.43067655807339306</v>
      </c>
      <c r="AD181">
        <f>R181+$AD$14</f>
        <v>102</v>
      </c>
      <c r="AE181">
        <f>$AE$14*P181/$AD181*($AE$11+$AD$14)</f>
        <v>0</v>
      </c>
      <c r="AF181">
        <f>$AE$14*Q181/$AD181*($AE$11+$AD$14)</f>
        <v>0.43489887727019105</v>
      </c>
    </row>
    <row r="182" spans="5:32" ht="2.25" customHeight="1">
      <c r="G182">
        <f>G167</f>
        <v>1</v>
      </c>
      <c r="H182">
        <f>H167+1</f>
        <v>2</v>
      </c>
      <c r="I182">
        <f>I167</f>
        <v>5</v>
      </c>
      <c r="J182">
        <f t="shared" si="110"/>
        <v>0</v>
      </c>
      <c r="K182">
        <f t="shared" si="110"/>
        <v>0.69314718055994529</v>
      </c>
      <c r="L182">
        <f t="shared" si="110"/>
        <v>1.6094379124341003</v>
      </c>
      <c r="M182">
        <f t="shared" si="111"/>
        <v>0</v>
      </c>
      <c r="N182">
        <f t="shared" si="111"/>
        <v>0.43067655807339306</v>
      </c>
      <c r="O182">
        <f t="shared" si="111"/>
        <v>1</v>
      </c>
      <c r="P182">
        <f t="array" ref="P182:R182">MMULT(M182:O182,$P$12:$R$14)</f>
        <v>-1</v>
      </c>
      <c r="Q182">
        <v>0.43067655807339306</v>
      </c>
      <c r="R182">
        <v>6.1257422745431001E-17</v>
      </c>
      <c r="S182">
        <f>R182+$S$14</f>
        <v>5</v>
      </c>
      <c r="T182">
        <f>$T$14*P182/$S182</f>
        <v>-0.12</v>
      </c>
      <c r="U182">
        <f>$T$14*Q182/$S182</f>
        <v>5.168118696880717E-2</v>
      </c>
      <c r="Y182">
        <f>P182</f>
        <v>-1</v>
      </c>
      <c r="Z182">
        <f>Q182</f>
        <v>0.43067655807339306</v>
      </c>
      <c r="AD182">
        <f>R182+$AD$14</f>
        <v>102</v>
      </c>
      <c r="AE182">
        <f>$AE$14*P182/$AD182*($AE$11+$AD$14)</f>
        <v>-1.0098039215686274</v>
      </c>
      <c r="AF182">
        <f>$AE$14*Q182/$AD182*($AE$11+$AD$14)</f>
        <v>0.43489887727019105</v>
      </c>
    </row>
    <row r="183" spans="5:32" ht="2.25" customHeight="1"/>
    <row r="184" spans="5:32" ht="2.25" customHeight="1">
      <c r="F184" t="s">
        <v>20</v>
      </c>
      <c r="G184">
        <f>G169</f>
        <v>2</v>
      </c>
      <c r="H184">
        <f>H169+1</f>
        <v>2</v>
      </c>
      <c r="I184">
        <f>I169</f>
        <v>1</v>
      </c>
      <c r="J184">
        <f t="shared" ref="J184:L185" si="112">LN(G184)</f>
        <v>0.69314718055994529</v>
      </c>
      <c r="K184">
        <f t="shared" si="112"/>
        <v>0.69314718055994529</v>
      </c>
      <c r="L184">
        <f t="shared" si="112"/>
        <v>0</v>
      </c>
      <c r="M184">
        <f t="shared" ref="M184:O185" si="113">(G184+(J184-G184)*$K$14)*$N$14</f>
        <v>0.43067655807339306</v>
      </c>
      <c r="N184">
        <f t="shared" si="113"/>
        <v>0.43067655807339306</v>
      </c>
      <c r="O184">
        <f t="shared" si="113"/>
        <v>0</v>
      </c>
      <c r="P184">
        <f t="array" ref="P184:R184">MMULT(M184:O184,$P$12:$R$14)</f>
        <v>2.6382135984449002E-17</v>
      </c>
      <c r="Q184">
        <v>0.43067655807339306</v>
      </c>
      <c r="R184">
        <v>0.43067655807339306</v>
      </c>
      <c r="S184">
        <f>R184+$S$14</f>
        <v>5.4306765580733929</v>
      </c>
      <c r="T184">
        <f>$T$14*P184/$S184</f>
        <v>2.9147899753184813E-18</v>
      </c>
      <c r="U184">
        <f>$T$14*Q184/$S184</f>
        <v>4.7582641330366562E-2</v>
      </c>
      <c r="Y184">
        <f>P184</f>
        <v>2.6382135984449002E-17</v>
      </c>
      <c r="Z184">
        <f>Q184</f>
        <v>0.43067655807339306</v>
      </c>
      <c r="AD184">
        <f>R184+$AD$14</f>
        <v>102.43067655807339</v>
      </c>
      <c r="AE184">
        <f>$AE$14*P184/$AD184*($AE$11+$AD$14)</f>
        <v>2.6528771435553603E-17</v>
      </c>
      <c r="AF184">
        <f>$AE$14*Q184/$AD184*($AE$11+$AD$14)</f>
        <v>0.43307031616070235</v>
      </c>
    </row>
    <row r="185" spans="5:32" ht="2.25" customHeight="1">
      <c r="G185">
        <f>G170</f>
        <v>2</v>
      </c>
      <c r="H185">
        <f>H170+1</f>
        <v>2</v>
      </c>
      <c r="I185">
        <f>I170</f>
        <v>5</v>
      </c>
      <c r="J185">
        <f t="shared" si="112"/>
        <v>0.69314718055994529</v>
      </c>
      <c r="K185">
        <f t="shared" si="112"/>
        <v>0.69314718055994529</v>
      </c>
      <c r="L185">
        <f t="shared" si="112"/>
        <v>1.6094379124341003</v>
      </c>
      <c r="M185">
        <f t="shared" si="113"/>
        <v>0.43067655807339306</v>
      </c>
      <c r="N185">
        <f t="shared" si="113"/>
        <v>0.43067655807339306</v>
      </c>
      <c r="O185">
        <f t="shared" si="113"/>
        <v>1</v>
      </c>
      <c r="P185">
        <f t="array" ref="P185:R185">MMULT(M185:O185,$P$12:$R$14)</f>
        <v>-1</v>
      </c>
      <c r="Q185">
        <v>0.43067655807339306</v>
      </c>
      <c r="R185">
        <v>0.43067655807339311</v>
      </c>
      <c r="S185">
        <f>R185+$S$14</f>
        <v>5.4306765580733929</v>
      </c>
      <c r="T185">
        <f>$T$14*P185/$S185</f>
        <v>-0.11048347173392668</v>
      </c>
      <c r="U185">
        <f>$T$14*Q185/$S185</f>
        <v>4.7582641330366562E-2</v>
      </c>
      <c r="Y185">
        <f>P185</f>
        <v>-1</v>
      </c>
      <c r="Z185">
        <f>Q185</f>
        <v>0.43067655807339306</v>
      </c>
      <c r="AD185">
        <f>R185+$AD$14</f>
        <v>102.43067655807339</v>
      </c>
      <c r="AE185">
        <f>$AE$14*P185/$AD185*($AE$11+$AD$14)</f>
        <v>-1.0055581341552873</v>
      </c>
      <c r="AF185">
        <f>$AE$14*Q185/$AD185*($AE$11+$AD$14)</f>
        <v>0.43307031616070235</v>
      </c>
    </row>
    <row r="186" spans="5:32" ht="2.25" customHeight="1"/>
    <row r="187" spans="5:32" ht="2.25" customHeight="1">
      <c r="G187">
        <f>G172</f>
        <v>3</v>
      </c>
      <c r="H187">
        <f>H172+1</f>
        <v>2</v>
      </c>
      <c r="I187">
        <f>I172</f>
        <v>1</v>
      </c>
      <c r="J187">
        <f t="shared" ref="J187:L188" si="114">LN(G187)</f>
        <v>1.0986122886681098</v>
      </c>
      <c r="K187">
        <f t="shared" si="114"/>
        <v>0.69314718055994529</v>
      </c>
      <c r="L187">
        <f t="shared" si="114"/>
        <v>0</v>
      </c>
      <c r="M187">
        <f t="shared" ref="M187:O188" si="115">(G187+(J187-G187)*$K$14)*$N$14</f>
        <v>0.68260619448598525</v>
      </c>
      <c r="N187">
        <f t="shared" si="115"/>
        <v>0.43067655807339306</v>
      </c>
      <c r="O187">
        <f t="shared" si="115"/>
        <v>0</v>
      </c>
      <c r="P187">
        <f t="array" ref="P187:R187">MMULT(M187:O187,$P$12:$R$14)</f>
        <v>4.181469622427789E-17</v>
      </c>
      <c r="Q187">
        <v>0.43067655807339306</v>
      </c>
      <c r="R187">
        <v>0.68260619448598525</v>
      </c>
      <c r="S187">
        <f>R187+$S$14</f>
        <v>5.6826061944859854</v>
      </c>
      <c r="T187">
        <f>$T$14*P187/$S187</f>
        <v>4.4150196012018598E-18</v>
      </c>
      <c r="U187">
        <f>$T$14*Q187/$S187</f>
        <v>4.5473137852623927E-2</v>
      </c>
      <c r="Y187">
        <f>P187</f>
        <v>4.181469622427789E-17</v>
      </c>
      <c r="Z187">
        <f>Q187</f>
        <v>0.43067655807339306</v>
      </c>
      <c r="AD187">
        <f>R187+$AD$14</f>
        <v>102.68260619448598</v>
      </c>
      <c r="AE187">
        <f>$AE$14*P187/$AD187*($AE$11+$AD$14)</f>
        <v>4.1943946211718794E-17</v>
      </c>
      <c r="AF187">
        <f>$AE$14*Q187/$AD187*($AE$11+$AD$14)</f>
        <v>0.43200778715666827</v>
      </c>
    </row>
    <row r="188" spans="5:32" ht="2.25" customHeight="1">
      <c r="G188">
        <f>G173</f>
        <v>3</v>
      </c>
      <c r="H188">
        <f>H173+1</f>
        <v>2</v>
      </c>
      <c r="I188">
        <f>I173</f>
        <v>5</v>
      </c>
      <c r="J188">
        <f t="shared" si="114"/>
        <v>1.0986122886681098</v>
      </c>
      <c r="K188">
        <f t="shared" si="114"/>
        <v>0.69314718055994529</v>
      </c>
      <c r="L188">
        <f t="shared" si="114"/>
        <v>1.6094379124341003</v>
      </c>
      <c r="M188">
        <f t="shared" si="115"/>
        <v>0.68260619448598525</v>
      </c>
      <c r="N188">
        <f t="shared" si="115"/>
        <v>0.43067655807339306</v>
      </c>
      <c r="O188">
        <f t="shared" si="115"/>
        <v>1</v>
      </c>
      <c r="P188">
        <f t="array" ref="P188:R188">MMULT(M188:O188,$P$12:$R$14)</f>
        <v>-1</v>
      </c>
      <c r="Q188">
        <v>0.43067655807339306</v>
      </c>
      <c r="R188">
        <v>0.68260619448598536</v>
      </c>
      <c r="S188">
        <f>R188+$S$14</f>
        <v>5.6826061944859854</v>
      </c>
      <c r="T188">
        <f>$T$14*P188/$S188</f>
        <v>-0.10558535634269346</v>
      </c>
      <c r="U188">
        <f>$T$14*Q188/$S188</f>
        <v>4.5473137852623927E-2</v>
      </c>
      <c r="Y188">
        <f>P188</f>
        <v>-1</v>
      </c>
      <c r="Z188">
        <f>Q188</f>
        <v>0.43067655807339306</v>
      </c>
      <c r="AD188">
        <f>R188+$AD$14</f>
        <v>102.68260619448598</v>
      </c>
      <c r="AE188">
        <f>$AE$14*P188/$AD188*($AE$11+$AD$14)</f>
        <v>-1.0030910182091879</v>
      </c>
      <c r="AF188">
        <f>$AE$14*Q188/$AD188*($AE$11+$AD$14)</f>
        <v>0.43200778715666827</v>
      </c>
    </row>
    <row r="189" spans="5:32" ht="2.25" customHeight="1"/>
    <row r="190" spans="5:32" ht="2.25" customHeight="1">
      <c r="G190">
        <f>G175</f>
        <v>4</v>
      </c>
      <c r="H190">
        <f>H175+1</f>
        <v>2</v>
      </c>
      <c r="I190">
        <f>I175</f>
        <v>1</v>
      </c>
      <c r="J190">
        <f t="shared" ref="J190:L191" si="116">LN(G190)</f>
        <v>1.3862943611198906</v>
      </c>
      <c r="K190">
        <f t="shared" si="116"/>
        <v>0.69314718055994529</v>
      </c>
      <c r="L190">
        <f t="shared" si="116"/>
        <v>0</v>
      </c>
      <c r="M190">
        <f t="shared" ref="M190:O191" si="117">(G190+(J190-G190)*$K$14)*$N$14</f>
        <v>0.86135311614678611</v>
      </c>
      <c r="N190">
        <f t="shared" si="117"/>
        <v>0.43067655807339306</v>
      </c>
      <c r="O190">
        <f t="shared" si="117"/>
        <v>0</v>
      </c>
      <c r="P190">
        <f t="array" ref="P190:R190">MMULT(M190:O190,$P$12:$R$14)</f>
        <v>5.2764271968898004E-17</v>
      </c>
      <c r="Q190">
        <v>0.43067655807339306</v>
      </c>
      <c r="R190">
        <v>0.86135311614678611</v>
      </c>
      <c r="S190">
        <f>R190+$S$14</f>
        <v>5.8613531161467858</v>
      </c>
      <c r="T190">
        <f>$T$14*P190/$S190</f>
        <v>5.401237999827406E-18</v>
      </c>
      <c r="U190">
        <f>$T$14*Q190/$S190</f>
        <v>4.4086396046022588E-2</v>
      </c>
      <c r="Y190">
        <f>P190</f>
        <v>5.2764271968898004E-17</v>
      </c>
      <c r="Z190">
        <f>Q190</f>
        <v>0.43067655807339306</v>
      </c>
      <c r="AD190">
        <f>R190+$AD$14</f>
        <v>102.86135311614679</v>
      </c>
      <c r="AE190">
        <f>$AE$14*P190/$AD190*($AE$11+$AD$14)</f>
        <v>5.2835392964934394E-17</v>
      </c>
      <c r="AF190">
        <f>$AE$14*Q190/$AD190*($AE$11+$AD$14)</f>
        <v>0.43125706728230923</v>
      </c>
    </row>
    <row r="191" spans="5:32" ht="2.25" customHeight="1">
      <c r="G191">
        <f>G176</f>
        <v>4</v>
      </c>
      <c r="H191">
        <f>H176+1</f>
        <v>2</v>
      </c>
      <c r="I191">
        <f>I176</f>
        <v>5</v>
      </c>
      <c r="J191">
        <f t="shared" si="116"/>
        <v>1.3862943611198906</v>
      </c>
      <c r="K191">
        <f t="shared" si="116"/>
        <v>0.69314718055994529</v>
      </c>
      <c r="L191">
        <f t="shared" si="116"/>
        <v>1.6094379124341003</v>
      </c>
      <c r="M191">
        <f t="shared" si="117"/>
        <v>0.86135311614678611</v>
      </c>
      <c r="N191">
        <f t="shared" si="117"/>
        <v>0.43067655807339306</v>
      </c>
      <c r="O191">
        <f t="shared" si="117"/>
        <v>1</v>
      </c>
      <c r="P191">
        <f t="array" ref="P191:R191">MMULT(M191:O191,$P$12:$R$14)</f>
        <v>-1</v>
      </c>
      <c r="Q191">
        <v>0.43067655807339306</v>
      </c>
      <c r="R191">
        <v>0.86135311614678622</v>
      </c>
      <c r="S191">
        <f>R191+$S$14</f>
        <v>5.8613531161467858</v>
      </c>
      <c r="T191">
        <f>$T$14*P191/$S191</f>
        <v>-0.10236544158159097</v>
      </c>
      <c r="U191">
        <f>$T$14*Q191/$S191</f>
        <v>4.4086396046022588E-2</v>
      </c>
      <c r="Y191">
        <f>P191</f>
        <v>-1</v>
      </c>
      <c r="Z191">
        <f>Q191</f>
        <v>0.43067655807339306</v>
      </c>
      <c r="AD191">
        <f>R191+$AD$14</f>
        <v>102.86135311614679</v>
      </c>
      <c r="AE191">
        <f>$AE$14*P191/$AD191*($AE$11+$AD$14)</f>
        <v>-1.0013479006415233</v>
      </c>
      <c r="AF191">
        <f>$AE$14*Q191/$AD191*($AE$11+$AD$14)</f>
        <v>0.43125706728230923</v>
      </c>
    </row>
    <row r="192" spans="5:32" ht="2.25" customHeight="1"/>
    <row r="193" spans="5:32" ht="2.25" customHeight="1">
      <c r="G193">
        <f>G178</f>
        <v>5</v>
      </c>
      <c r="H193">
        <f>H178+1</f>
        <v>2</v>
      </c>
      <c r="I193">
        <f>I178</f>
        <v>1</v>
      </c>
      <c r="J193">
        <f t="shared" ref="J193:L194" si="118">LN(G193)</f>
        <v>1.6094379124341003</v>
      </c>
      <c r="K193">
        <f t="shared" si="118"/>
        <v>0.69314718055994529</v>
      </c>
      <c r="L193">
        <f t="shared" si="118"/>
        <v>0</v>
      </c>
      <c r="M193">
        <f t="shared" ref="M193:O194" si="119">(G193+(J193-G193)*$K$14)*$N$14</f>
        <v>1</v>
      </c>
      <c r="N193">
        <f t="shared" si="119"/>
        <v>0.43067655807339306</v>
      </c>
      <c r="O193">
        <f t="shared" si="119"/>
        <v>0</v>
      </c>
      <c r="P193">
        <f t="array" ref="P193:R193">MMULT(M193:O193,$P$12:$R$14)</f>
        <v>6.1257422745431001E-17</v>
      </c>
      <c r="Q193">
        <v>0.43067655807339306</v>
      </c>
      <c r="R193">
        <v>1</v>
      </c>
      <c r="S193">
        <f>R193+$S$14</f>
        <v>6</v>
      </c>
      <c r="T193">
        <f>$T$14*P193/$S193</f>
        <v>6.1257422745431001E-18</v>
      </c>
      <c r="U193">
        <f>$T$14*Q193/$S193</f>
        <v>4.306765580733931E-2</v>
      </c>
      <c r="Y193">
        <f>P193</f>
        <v>6.1257422745431001E-17</v>
      </c>
      <c r="Z193">
        <f>Q193</f>
        <v>0.43067655807339306</v>
      </c>
      <c r="AD193">
        <f>R193+$AD$14</f>
        <v>103</v>
      </c>
      <c r="AE193">
        <f>$AE$14*P193/$AD193*($AE$11+$AD$14)</f>
        <v>6.1257422745431001E-17</v>
      </c>
      <c r="AF193">
        <f>$AE$14*Q193/$AD193*($AE$11+$AD$14)</f>
        <v>0.430676558073393</v>
      </c>
    </row>
    <row r="194" spans="5:32" ht="2.25" customHeight="1">
      <c r="G194">
        <f>G179</f>
        <v>5</v>
      </c>
      <c r="H194">
        <f>H179+1</f>
        <v>2</v>
      </c>
      <c r="I194">
        <f>I179</f>
        <v>5</v>
      </c>
      <c r="J194">
        <f t="shared" si="118"/>
        <v>1.6094379124341003</v>
      </c>
      <c r="K194">
        <f t="shared" si="118"/>
        <v>0.69314718055994529</v>
      </c>
      <c r="L194">
        <f t="shared" si="118"/>
        <v>1.6094379124341003</v>
      </c>
      <c r="M194">
        <f t="shared" si="119"/>
        <v>1</v>
      </c>
      <c r="N194">
        <f t="shared" si="119"/>
        <v>0.43067655807339306</v>
      </c>
      <c r="O194">
        <f t="shared" si="119"/>
        <v>1</v>
      </c>
      <c r="P194">
        <f t="array" ref="P194:R194">MMULT(M194:O194,$P$12:$R$14)</f>
        <v>-0.99999999999999989</v>
      </c>
      <c r="Q194">
        <v>0.43067655807339306</v>
      </c>
      <c r="R194">
        <v>1</v>
      </c>
      <c r="S194">
        <f>R194+$S$14</f>
        <v>6</v>
      </c>
      <c r="T194">
        <f>$T$14*P194/$S194</f>
        <v>-9.9999999999999978E-2</v>
      </c>
      <c r="U194">
        <f>$T$14*Q194/$S194</f>
        <v>4.306765580733931E-2</v>
      </c>
      <c r="Y194">
        <f>P194</f>
        <v>-0.99999999999999989</v>
      </c>
      <c r="Z194">
        <f>Q194</f>
        <v>0.43067655807339306</v>
      </c>
      <c r="AD194">
        <f>R194+$AD$14</f>
        <v>103</v>
      </c>
      <c r="AE194">
        <f>$AE$14*P194/$AD194*($AE$11+$AD$14)</f>
        <v>-0.99999999999999989</v>
      </c>
      <c r="AF194">
        <f>$AE$14*Q194/$AD194*($AE$11+$AD$14)</f>
        <v>0.430676558073393</v>
      </c>
    </row>
    <row r="195" spans="5:32" ht="2.25" customHeight="1"/>
    <row r="196" spans="5:32" ht="2.25" customHeight="1">
      <c r="E196" t="s">
        <v>8</v>
      </c>
      <c r="F196" t="s">
        <v>19</v>
      </c>
      <c r="G196">
        <f>G181</f>
        <v>1</v>
      </c>
      <c r="H196">
        <f>H181+1</f>
        <v>3</v>
      </c>
      <c r="I196">
        <f>I181</f>
        <v>1</v>
      </c>
      <c r="J196">
        <f t="shared" ref="J196:L197" si="120">LN(G196)</f>
        <v>0</v>
      </c>
      <c r="K196">
        <f t="shared" si="120"/>
        <v>1.0986122886681098</v>
      </c>
      <c r="L196">
        <f t="shared" si="120"/>
        <v>0</v>
      </c>
      <c r="M196">
        <f t="shared" ref="M196:O197" si="121">(G196+(J196-G196)*$K$14)*$N$14</f>
        <v>0</v>
      </c>
      <c r="N196">
        <f t="shared" si="121"/>
        <v>0.68260619448598525</v>
      </c>
      <c r="O196">
        <f t="shared" si="121"/>
        <v>0</v>
      </c>
      <c r="P196">
        <f t="array" ref="P196:R196">MMULT(M196:O196,$P$12:$R$14)</f>
        <v>0</v>
      </c>
      <c r="Q196">
        <v>0.68260619448598525</v>
      </c>
      <c r="R196">
        <v>0</v>
      </c>
      <c r="S196">
        <f>R196+$S$14</f>
        <v>5</v>
      </c>
      <c r="T196">
        <f>$T$14*P196/$S196</f>
        <v>0</v>
      </c>
      <c r="U196">
        <f>$T$14*Q196/$S196</f>
        <v>8.1912743338318231E-2</v>
      </c>
      <c r="Y196">
        <f>P196</f>
        <v>0</v>
      </c>
      <c r="Z196">
        <f>Q196</f>
        <v>0.68260619448598525</v>
      </c>
      <c r="AD196">
        <f>R196+$AD$14</f>
        <v>102</v>
      </c>
      <c r="AE196">
        <f>$AE$14*P196/$AD196*($AE$11+$AD$14)</f>
        <v>0</v>
      </c>
      <c r="AF196">
        <f>$AE$14*Q196/$AD196*($AE$11+$AD$14)</f>
        <v>0.68929841207898512</v>
      </c>
    </row>
    <row r="197" spans="5:32" ht="2.25" customHeight="1">
      <c r="G197">
        <f>G182</f>
        <v>1</v>
      </c>
      <c r="H197">
        <f>H182+1</f>
        <v>3</v>
      </c>
      <c r="I197">
        <f>I182</f>
        <v>5</v>
      </c>
      <c r="J197">
        <f t="shared" si="120"/>
        <v>0</v>
      </c>
      <c r="K197">
        <f t="shared" si="120"/>
        <v>1.0986122886681098</v>
      </c>
      <c r="L197">
        <f t="shared" si="120"/>
        <v>1.6094379124341003</v>
      </c>
      <c r="M197">
        <f t="shared" si="121"/>
        <v>0</v>
      </c>
      <c r="N197">
        <f t="shared" si="121"/>
        <v>0.68260619448598525</v>
      </c>
      <c r="O197">
        <f t="shared" si="121"/>
        <v>1</v>
      </c>
      <c r="P197">
        <f t="array" ref="P197:R197">MMULT(M197:O197,$P$12:$R$14)</f>
        <v>-1</v>
      </c>
      <c r="Q197">
        <v>0.68260619448598525</v>
      </c>
      <c r="R197">
        <v>6.1257422745431001E-17</v>
      </c>
      <c r="S197">
        <f>R197+$S$14</f>
        <v>5</v>
      </c>
      <c r="T197">
        <f>$T$14*P197/$S197</f>
        <v>-0.12</v>
      </c>
      <c r="U197">
        <f>$T$14*Q197/$S197</f>
        <v>8.1912743338318231E-2</v>
      </c>
      <c r="Y197">
        <f>P197</f>
        <v>-1</v>
      </c>
      <c r="Z197">
        <f>Q197</f>
        <v>0.68260619448598525</v>
      </c>
      <c r="AD197">
        <f>R197+$AD$14</f>
        <v>102</v>
      </c>
      <c r="AE197">
        <f>$AE$14*P197/$AD197*($AE$11+$AD$14)</f>
        <v>-1.0098039215686274</v>
      </c>
      <c r="AF197">
        <f>$AE$14*Q197/$AD197*($AE$11+$AD$14)</f>
        <v>0.68929841207898512</v>
      </c>
    </row>
    <row r="198" spans="5:32" ht="2.25" customHeight="1"/>
    <row r="199" spans="5:32" ht="2.25" customHeight="1">
      <c r="F199" t="s">
        <v>20</v>
      </c>
      <c r="G199">
        <f>G184</f>
        <v>2</v>
      </c>
      <c r="H199">
        <f>H184+1</f>
        <v>3</v>
      </c>
      <c r="I199">
        <f>I184</f>
        <v>1</v>
      </c>
      <c r="J199">
        <f t="shared" ref="J199:L200" si="122">LN(G199)</f>
        <v>0.69314718055994529</v>
      </c>
      <c r="K199">
        <f t="shared" si="122"/>
        <v>1.0986122886681098</v>
      </c>
      <c r="L199">
        <f t="shared" si="122"/>
        <v>0</v>
      </c>
      <c r="M199">
        <f t="shared" ref="M199:O200" si="123">(G199+(J199-G199)*$K$14)*$N$14</f>
        <v>0.43067655807339306</v>
      </c>
      <c r="N199">
        <f t="shared" si="123"/>
        <v>0.68260619448598525</v>
      </c>
      <c r="O199">
        <f t="shared" si="123"/>
        <v>0</v>
      </c>
      <c r="P199">
        <f t="array" ref="P199:R199">MMULT(M199:O199,$P$12:$R$14)</f>
        <v>2.6382135984449002E-17</v>
      </c>
      <c r="Q199">
        <v>0.68260619448598525</v>
      </c>
      <c r="R199">
        <v>0.43067655807339306</v>
      </c>
      <c r="S199">
        <f>R199+$S$14</f>
        <v>5.4306765580733929</v>
      </c>
      <c r="T199">
        <f>$T$14*P199/$S199</f>
        <v>2.9147899753184813E-18</v>
      </c>
      <c r="U199">
        <f>$T$14*Q199/$S199</f>
        <v>7.541670219389561E-2</v>
      </c>
      <c r="Y199">
        <f>P199</f>
        <v>2.6382135984449002E-17</v>
      </c>
      <c r="Z199">
        <f>Q199</f>
        <v>0.68260619448598525</v>
      </c>
      <c r="AD199">
        <f>R199+$AD$14</f>
        <v>102.43067655807339</v>
      </c>
      <c r="AE199">
        <f>$AE$14*P199/$AD199*($AE$11+$AD$14)</f>
        <v>2.6528771435553603E-17</v>
      </c>
      <c r="AF199">
        <f>$AE$14*Q199/$AD199*($AE$11+$AD$14)</f>
        <v>0.68640021129016848</v>
      </c>
    </row>
    <row r="200" spans="5:32" ht="2.25" customHeight="1">
      <c r="G200">
        <f>G185</f>
        <v>2</v>
      </c>
      <c r="H200">
        <f>H185+1</f>
        <v>3</v>
      </c>
      <c r="I200">
        <f>I185</f>
        <v>5</v>
      </c>
      <c r="J200">
        <f t="shared" si="122"/>
        <v>0.69314718055994529</v>
      </c>
      <c r="K200">
        <f t="shared" si="122"/>
        <v>1.0986122886681098</v>
      </c>
      <c r="L200">
        <f t="shared" si="122"/>
        <v>1.6094379124341003</v>
      </c>
      <c r="M200">
        <f t="shared" si="123"/>
        <v>0.43067655807339306</v>
      </c>
      <c r="N200">
        <f t="shared" si="123"/>
        <v>0.68260619448598525</v>
      </c>
      <c r="O200">
        <f t="shared" si="123"/>
        <v>1</v>
      </c>
      <c r="P200">
        <f t="array" ref="P200:R200">MMULT(M200:O200,$P$12:$R$14)</f>
        <v>-1</v>
      </c>
      <c r="Q200">
        <v>0.68260619448598525</v>
      </c>
      <c r="R200">
        <v>0.43067655807339311</v>
      </c>
      <c r="S200">
        <f>R200+$S$14</f>
        <v>5.4306765580733929</v>
      </c>
      <c r="T200">
        <f>$T$14*P200/$S200</f>
        <v>-0.11048347173392668</v>
      </c>
      <c r="U200">
        <f>$T$14*Q200/$S200</f>
        <v>7.541670219389561E-2</v>
      </c>
      <c r="Y200">
        <f>P200</f>
        <v>-1</v>
      </c>
      <c r="Z200">
        <f>Q200</f>
        <v>0.68260619448598525</v>
      </c>
      <c r="AD200">
        <f>R200+$AD$14</f>
        <v>102.43067655807339</v>
      </c>
      <c r="AE200">
        <f>$AE$14*P200/$AD200*($AE$11+$AD$14)</f>
        <v>-1.0055581341552873</v>
      </c>
      <c r="AF200">
        <f>$AE$14*Q200/$AD200*($AE$11+$AD$14)</f>
        <v>0.68640021129016848</v>
      </c>
    </row>
    <row r="201" spans="5:32" ht="2.25" customHeight="1"/>
    <row r="202" spans="5:32" ht="2.25" customHeight="1">
      <c r="G202">
        <f>G187</f>
        <v>3</v>
      </c>
      <c r="H202">
        <f>H187+1</f>
        <v>3</v>
      </c>
      <c r="I202">
        <f>I187</f>
        <v>1</v>
      </c>
      <c r="J202">
        <f t="shared" ref="J202:L203" si="124">LN(G202)</f>
        <v>1.0986122886681098</v>
      </c>
      <c r="K202">
        <f t="shared" si="124"/>
        <v>1.0986122886681098</v>
      </c>
      <c r="L202">
        <f t="shared" si="124"/>
        <v>0</v>
      </c>
      <c r="M202">
        <f t="shared" ref="M202:O203" si="125">(G202+(J202-G202)*$K$14)*$N$14</f>
        <v>0.68260619448598525</v>
      </c>
      <c r="N202">
        <f t="shared" si="125"/>
        <v>0.68260619448598525</v>
      </c>
      <c r="O202">
        <f t="shared" si="125"/>
        <v>0</v>
      </c>
      <c r="P202">
        <f t="array" ref="P202:R202">MMULT(M202:O202,$P$12:$R$14)</f>
        <v>4.181469622427789E-17</v>
      </c>
      <c r="Q202">
        <v>0.68260619448598525</v>
      </c>
      <c r="R202">
        <v>0.68260619448598525</v>
      </c>
      <c r="S202">
        <f>R202+$S$14</f>
        <v>5.6826061944859854</v>
      </c>
      <c r="T202">
        <f>$T$14*P202/$S202</f>
        <v>4.4150196012018598E-18</v>
      </c>
      <c r="U202">
        <f>$T$14*Q202/$S202</f>
        <v>7.2073218286532667E-2</v>
      </c>
      <c r="Y202">
        <f>P202</f>
        <v>4.181469622427789E-17</v>
      </c>
      <c r="Z202">
        <f>Q202</f>
        <v>0.68260619448598525</v>
      </c>
      <c r="AD202">
        <f>R202+$AD$14</f>
        <v>102.68260619448598</v>
      </c>
      <c r="AE202">
        <f>$AE$14*P202/$AD202*($AE$11+$AD$14)</f>
        <v>4.1943946211718794E-17</v>
      </c>
      <c r="AF202">
        <f>$AE$14*Q202/$AD202*($AE$11+$AD$14)</f>
        <v>0.68471614266284586</v>
      </c>
    </row>
    <row r="203" spans="5:32" ht="2.25" customHeight="1">
      <c r="G203">
        <f>G188</f>
        <v>3</v>
      </c>
      <c r="H203">
        <f>H188+1</f>
        <v>3</v>
      </c>
      <c r="I203">
        <f>I188</f>
        <v>5</v>
      </c>
      <c r="J203">
        <f t="shared" si="124"/>
        <v>1.0986122886681098</v>
      </c>
      <c r="K203">
        <f t="shared" si="124"/>
        <v>1.0986122886681098</v>
      </c>
      <c r="L203">
        <f t="shared" si="124"/>
        <v>1.6094379124341003</v>
      </c>
      <c r="M203">
        <f t="shared" si="125"/>
        <v>0.68260619448598525</v>
      </c>
      <c r="N203">
        <f t="shared" si="125"/>
        <v>0.68260619448598525</v>
      </c>
      <c r="O203">
        <f t="shared" si="125"/>
        <v>1</v>
      </c>
      <c r="P203">
        <f t="array" ref="P203:R203">MMULT(M203:O203,$P$12:$R$14)</f>
        <v>-1</v>
      </c>
      <c r="Q203">
        <v>0.68260619448598525</v>
      </c>
      <c r="R203">
        <v>0.68260619448598536</v>
      </c>
      <c r="S203">
        <f>R203+$S$14</f>
        <v>5.6826061944859854</v>
      </c>
      <c r="T203">
        <f>$T$14*P203/$S203</f>
        <v>-0.10558535634269346</v>
      </c>
      <c r="U203">
        <f>$T$14*Q203/$S203</f>
        <v>7.2073218286532667E-2</v>
      </c>
      <c r="Y203">
        <f>P203</f>
        <v>-1</v>
      </c>
      <c r="Z203">
        <f>Q203</f>
        <v>0.68260619448598525</v>
      </c>
      <c r="AD203">
        <f>R203+$AD$14</f>
        <v>102.68260619448598</v>
      </c>
      <c r="AE203">
        <f>$AE$14*P203/$AD203*($AE$11+$AD$14)</f>
        <v>-1.0030910182091879</v>
      </c>
      <c r="AF203">
        <f>$AE$14*Q203/$AD203*($AE$11+$AD$14)</f>
        <v>0.68471614266284586</v>
      </c>
    </row>
    <row r="204" spans="5:32" ht="2.25" customHeight="1"/>
    <row r="205" spans="5:32" ht="2.25" customHeight="1">
      <c r="G205">
        <f>G190</f>
        <v>4</v>
      </c>
      <c r="H205">
        <f>H190+1</f>
        <v>3</v>
      </c>
      <c r="I205">
        <f>I190</f>
        <v>1</v>
      </c>
      <c r="J205">
        <f t="shared" ref="J205:L206" si="126">LN(G205)</f>
        <v>1.3862943611198906</v>
      </c>
      <c r="K205">
        <f t="shared" si="126"/>
        <v>1.0986122886681098</v>
      </c>
      <c r="L205">
        <f t="shared" si="126"/>
        <v>0</v>
      </c>
      <c r="M205">
        <f t="shared" ref="M205:O206" si="127">(G205+(J205-G205)*$K$14)*$N$14</f>
        <v>0.86135311614678611</v>
      </c>
      <c r="N205">
        <f t="shared" si="127"/>
        <v>0.68260619448598525</v>
      </c>
      <c r="O205">
        <f t="shared" si="127"/>
        <v>0</v>
      </c>
      <c r="P205">
        <f t="array" ref="P205:R205">MMULT(M205:O205,$P$12:$R$14)</f>
        <v>5.2764271968898004E-17</v>
      </c>
      <c r="Q205">
        <v>0.68260619448598525</v>
      </c>
      <c r="R205">
        <v>0.86135311614678611</v>
      </c>
      <c r="S205">
        <f>R205+$S$14</f>
        <v>5.8613531161467858</v>
      </c>
      <c r="T205">
        <f>$T$14*P205/$S205</f>
        <v>5.401237999827406E-18</v>
      </c>
      <c r="U205">
        <f>$T$14*Q205/$S205</f>
        <v>6.9875284524887241E-2</v>
      </c>
      <c r="Y205">
        <f>P205</f>
        <v>5.2764271968898004E-17</v>
      </c>
      <c r="Z205">
        <f>Q205</f>
        <v>0.68260619448598525</v>
      </c>
      <c r="AD205">
        <f>R205+$AD$14</f>
        <v>102.86135311614679</v>
      </c>
      <c r="AE205">
        <f>$AE$14*P205/$AD205*($AE$11+$AD$14)</f>
        <v>5.2835392964934394E-17</v>
      </c>
      <c r="AF205">
        <f>$AE$14*Q205/$AD205*($AE$11+$AD$14)</f>
        <v>0.68352627981344072</v>
      </c>
    </row>
    <row r="206" spans="5:32" ht="2.25" customHeight="1">
      <c r="G206">
        <f>G191</f>
        <v>4</v>
      </c>
      <c r="H206">
        <f>H191+1</f>
        <v>3</v>
      </c>
      <c r="I206">
        <f>I191</f>
        <v>5</v>
      </c>
      <c r="J206">
        <f t="shared" si="126"/>
        <v>1.3862943611198906</v>
      </c>
      <c r="K206">
        <f t="shared" si="126"/>
        <v>1.0986122886681098</v>
      </c>
      <c r="L206">
        <f t="shared" si="126"/>
        <v>1.6094379124341003</v>
      </c>
      <c r="M206">
        <f t="shared" si="127"/>
        <v>0.86135311614678611</v>
      </c>
      <c r="N206">
        <f t="shared" si="127"/>
        <v>0.68260619448598525</v>
      </c>
      <c r="O206">
        <f t="shared" si="127"/>
        <v>1</v>
      </c>
      <c r="P206">
        <f t="array" ref="P206:R206">MMULT(M206:O206,$P$12:$R$14)</f>
        <v>-1</v>
      </c>
      <c r="Q206">
        <v>0.68260619448598525</v>
      </c>
      <c r="R206">
        <v>0.86135311614678622</v>
      </c>
      <c r="S206">
        <f>R206+$S$14</f>
        <v>5.8613531161467858</v>
      </c>
      <c r="T206">
        <f>$T$14*P206/$S206</f>
        <v>-0.10236544158159097</v>
      </c>
      <c r="U206">
        <f>$T$14*Q206/$S206</f>
        <v>6.9875284524887241E-2</v>
      </c>
      <c r="Y206">
        <f>P206</f>
        <v>-1</v>
      </c>
      <c r="Z206">
        <f>Q206</f>
        <v>0.68260619448598525</v>
      </c>
      <c r="AD206">
        <f>R206+$AD$14</f>
        <v>102.86135311614679</v>
      </c>
      <c r="AE206">
        <f>$AE$14*P206/$AD206*($AE$11+$AD$14)</f>
        <v>-1.0013479006415233</v>
      </c>
      <c r="AF206">
        <f>$AE$14*Q206/$AD206*($AE$11+$AD$14)</f>
        <v>0.68352627981344072</v>
      </c>
    </row>
    <row r="207" spans="5:32" ht="2.25" customHeight="1"/>
    <row r="208" spans="5:32" ht="2.25" customHeight="1">
      <c r="G208">
        <f>G193</f>
        <v>5</v>
      </c>
      <c r="H208">
        <f>H193+1</f>
        <v>3</v>
      </c>
      <c r="I208">
        <f>I193</f>
        <v>1</v>
      </c>
      <c r="J208">
        <f t="shared" ref="J208:L209" si="128">LN(G208)</f>
        <v>1.6094379124341003</v>
      </c>
      <c r="K208">
        <f t="shared" si="128"/>
        <v>1.0986122886681098</v>
      </c>
      <c r="L208">
        <f t="shared" si="128"/>
        <v>0</v>
      </c>
      <c r="M208">
        <f t="shared" ref="M208:O209" si="129">(G208+(J208-G208)*$K$14)*$N$14</f>
        <v>1</v>
      </c>
      <c r="N208">
        <f t="shared" si="129"/>
        <v>0.68260619448598525</v>
      </c>
      <c r="O208">
        <f t="shared" si="129"/>
        <v>0</v>
      </c>
      <c r="P208">
        <f t="array" ref="P208:R208">MMULT(M208:O208,$P$12:$R$14)</f>
        <v>6.1257422745431001E-17</v>
      </c>
      <c r="Q208">
        <v>0.68260619448598525</v>
      </c>
      <c r="R208">
        <v>1</v>
      </c>
      <c r="S208">
        <f>R208+$S$14</f>
        <v>6</v>
      </c>
      <c r="T208">
        <f>$T$14*P208/$S208</f>
        <v>6.1257422745431001E-18</v>
      </c>
      <c r="U208">
        <f>$T$14*Q208/$S208</f>
        <v>6.8260619448598528E-2</v>
      </c>
      <c r="Y208">
        <f>P208</f>
        <v>6.1257422745431001E-17</v>
      </c>
      <c r="Z208">
        <f>Q208</f>
        <v>0.68260619448598525</v>
      </c>
      <c r="AD208">
        <f>R208+$AD$14</f>
        <v>103</v>
      </c>
      <c r="AE208">
        <f>$AE$14*P208/$AD208*($AE$11+$AD$14)</f>
        <v>6.1257422745431001E-17</v>
      </c>
      <c r="AF208">
        <f>$AE$14*Q208/$AD208*($AE$11+$AD$14)</f>
        <v>0.68260619448598525</v>
      </c>
    </row>
    <row r="209" spans="5:32" ht="2.25" customHeight="1">
      <c r="G209">
        <f>G194</f>
        <v>5</v>
      </c>
      <c r="H209">
        <f>H194+1</f>
        <v>3</v>
      </c>
      <c r="I209">
        <f>I194</f>
        <v>5</v>
      </c>
      <c r="J209">
        <f t="shared" si="128"/>
        <v>1.6094379124341003</v>
      </c>
      <c r="K209">
        <f t="shared" si="128"/>
        <v>1.0986122886681098</v>
      </c>
      <c r="L209">
        <f t="shared" si="128"/>
        <v>1.6094379124341003</v>
      </c>
      <c r="M209">
        <f t="shared" si="129"/>
        <v>1</v>
      </c>
      <c r="N209">
        <f t="shared" si="129"/>
        <v>0.68260619448598525</v>
      </c>
      <c r="O209">
        <f t="shared" si="129"/>
        <v>1</v>
      </c>
      <c r="P209">
        <f t="array" ref="P209:R209">MMULT(M209:O209,$P$12:$R$14)</f>
        <v>-0.99999999999999989</v>
      </c>
      <c r="Q209">
        <v>0.68260619448598525</v>
      </c>
      <c r="R209">
        <v>1</v>
      </c>
      <c r="S209">
        <f>R209+$S$14</f>
        <v>6</v>
      </c>
      <c r="T209">
        <f>$T$14*P209/$S209</f>
        <v>-9.9999999999999978E-2</v>
      </c>
      <c r="U209">
        <f>$T$14*Q209/$S209</f>
        <v>6.8260619448598528E-2</v>
      </c>
      <c r="Y209">
        <f>P209</f>
        <v>-0.99999999999999989</v>
      </c>
      <c r="Z209">
        <f>Q209</f>
        <v>0.68260619448598525</v>
      </c>
      <c r="AD209">
        <f>R209+$AD$14</f>
        <v>103</v>
      </c>
      <c r="AE209">
        <f>$AE$14*P209/$AD209*($AE$11+$AD$14)</f>
        <v>-0.99999999999999989</v>
      </c>
      <c r="AF209">
        <f>$AE$14*Q209/$AD209*($AE$11+$AD$14)</f>
        <v>0.68260619448598525</v>
      </c>
    </row>
    <row r="210" spans="5:32" ht="2.25" customHeight="1"/>
    <row r="211" spans="5:32" ht="2.25" customHeight="1">
      <c r="E211" t="s">
        <v>9</v>
      </c>
      <c r="F211" t="s">
        <v>19</v>
      </c>
      <c r="G211">
        <f>G196</f>
        <v>1</v>
      </c>
      <c r="H211">
        <f>H196+1</f>
        <v>4</v>
      </c>
      <c r="I211">
        <f>I196</f>
        <v>1</v>
      </c>
      <c r="J211">
        <f t="shared" ref="J211:L212" si="130">LN(G211)</f>
        <v>0</v>
      </c>
      <c r="K211">
        <f t="shared" si="130"/>
        <v>1.3862943611198906</v>
      </c>
      <c r="L211">
        <f t="shared" si="130"/>
        <v>0</v>
      </c>
      <c r="M211">
        <f t="shared" ref="M211:O212" si="131">(G211+(J211-G211)*$K$14)*$N$14</f>
        <v>0</v>
      </c>
      <c r="N211">
        <f t="shared" si="131"/>
        <v>0.86135311614678611</v>
      </c>
      <c r="O211">
        <f t="shared" si="131"/>
        <v>0</v>
      </c>
      <c r="P211">
        <f t="array" ref="P211:R211">MMULT(M211:O211,$P$12:$R$14)</f>
        <v>0</v>
      </c>
      <c r="Q211">
        <v>0.86135311614678611</v>
      </c>
      <c r="R211">
        <v>0</v>
      </c>
      <c r="S211">
        <f>R211+$S$14</f>
        <v>5</v>
      </c>
      <c r="T211">
        <f>$T$14*P211/$S211</f>
        <v>0</v>
      </c>
      <c r="U211">
        <f>$T$14*Q211/$S211</f>
        <v>0.10336237393761434</v>
      </c>
      <c r="Y211">
        <f>P211</f>
        <v>0</v>
      </c>
      <c r="Z211">
        <f>Q211</f>
        <v>0.86135311614678611</v>
      </c>
      <c r="AD211">
        <f>R211+$AD$14</f>
        <v>102</v>
      </c>
      <c r="AE211">
        <f>$AE$14*P211/$AD211*($AE$11+$AD$14)</f>
        <v>0</v>
      </c>
      <c r="AF211">
        <f>$AE$14*Q211/$AD211*($AE$11+$AD$14)</f>
        <v>0.86979775454038211</v>
      </c>
    </row>
    <row r="212" spans="5:32" ht="2.25" customHeight="1">
      <c r="G212">
        <f>G197</f>
        <v>1</v>
      </c>
      <c r="H212">
        <f>H197+1</f>
        <v>4</v>
      </c>
      <c r="I212">
        <f>I197</f>
        <v>5</v>
      </c>
      <c r="J212">
        <f t="shared" si="130"/>
        <v>0</v>
      </c>
      <c r="K212">
        <f t="shared" si="130"/>
        <v>1.3862943611198906</v>
      </c>
      <c r="L212">
        <f t="shared" si="130"/>
        <v>1.6094379124341003</v>
      </c>
      <c r="M212">
        <f t="shared" si="131"/>
        <v>0</v>
      </c>
      <c r="N212">
        <f t="shared" si="131"/>
        <v>0.86135311614678611</v>
      </c>
      <c r="O212">
        <f t="shared" si="131"/>
        <v>1</v>
      </c>
      <c r="P212">
        <f t="array" ref="P212:R212">MMULT(M212:O212,$P$12:$R$14)</f>
        <v>-1</v>
      </c>
      <c r="Q212">
        <v>0.86135311614678611</v>
      </c>
      <c r="R212">
        <v>6.1257422745431001E-17</v>
      </c>
      <c r="S212">
        <f>R212+$S$14</f>
        <v>5</v>
      </c>
      <c r="T212">
        <f>$T$14*P212/$S212</f>
        <v>-0.12</v>
      </c>
      <c r="U212">
        <f>$T$14*Q212/$S212</f>
        <v>0.10336237393761434</v>
      </c>
      <c r="Y212">
        <f>P212</f>
        <v>-1</v>
      </c>
      <c r="Z212">
        <f>Q212</f>
        <v>0.86135311614678611</v>
      </c>
      <c r="AD212">
        <f>R212+$AD$14</f>
        <v>102</v>
      </c>
      <c r="AE212">
        <f>$AE$14*P212/$AD212*($AE$11+$AD$14)</f>
        <v>-1.0098039215686274</v>
      </c>
      <c r="AF212">
        <f>$AE$14*Q212/$AD212*($AE$11+$AD$14)</f>
        <v>0.86979775454038211</v>
      </c>
    </row>
    <row r="213" spans="5:32" ht="2.25" customHeight="1"/>
    <row r="214" spans="5:32" ht="2.25" customHeight="1">
      <c r="F214" t="s">
        <v>20</v>
      </c>
      <c r="G214">
        <f>G199</f>
        <v>2</v>
      </c>
      <c r="H214">
        <f>H199+1</f>
        <v>4</v>
      </c>
      <c r="I214">
        <f>I199</f>
        <v>1</v>
      </c>
      <c r="J214">
        <f t="shared" ref="J214:L215" si="132">LN(G214)</f>
        <v>0.69314718055994529</v>
      </c>
      <c r="K214">
        <f t="shared" si="132"/>
        <v>1.3862943611198906</v>
      </c>
      <c r="L214">
        <f t="shared" si="132"/>
        <v>0</v>
      </c>
      <c r="M214">
        <f t="shared" ref="M214:O215" si="133">(G214+(J214-G214)*$K$14)*$N$14</f>
        <v>0.43067655807339306</v>
      </c>
      <c r="N214">
        <f t="shared" si="133"/>
        <v>0.86135311614678611</v>
      </c>
      <c r="O214">
        <f t="shared" si="133"/>
        <v>0</v>
      </c>
      <c r="P214">
        <f t="array" ref="P214:R214">MMULT(M214:O214,$P$12:$R$14)</f>
        <v>2.6382135984449002E-17</v>
      </c>
      <c r="Q214">
        <v>0.86135311614678611</v>
      </c>
      <c r="R214">
        <v>0.43067655807339306</v>
      </c>
      <c r="S214">
        <f>R214+$S$14</f>
        <v>5.4306765580733929</v>
      </c>
      <c r="T214">
        <f>$T$14*P214/$S214</f>
        <v>2.9147899753184813E-18</v>
      </c>
      <c r="U214">
        <f>$T$14*Q214/$S214</f>
        <v>9.5165282660733125E-2</v>
      </c>
      <c r="Y214">
        <f>P214</f>
        <v>2.6382135984449002E-17</v>
      </c>
      <c r="Z214">
        <f>Q214</f>
        <v>0.86135311614678611</v>
      </c>
      <c r="AD214">
        <f>R214+$AD$14</f>
        <v>102.43067655807339</v>
      </c>
      <c r="AE214">
        <f>$AE$14*P214/$AD214*($AE$11+$AD$14)</f>
        <v>2.6528771435553603E-17</v>
      </c>
      <c r="AF214">
        <f>$AE$14*Q214/$AD214*($AE$11+$AD$14)</f>
        <v>0.8661406323214047</v>
      </c>
    </row>
    <row r="215" spans="5:32" ht="2.25" customHeight="1">
      <c r="G215">
        <f>G200</f>
        <v>2</v>
      </c>
      <c r="H215">
        <f>H200+1</f>
        <v>4</v>
      </c>
      <c r="I215">
        <f>I200</f>
        <v>5</v>
      </c>
      <c r="J215">
        <f t="shared" si="132"/>
        <v>0.69314718055994529</v>
      </c>
      <c r="K215">
        <f t="shared" si="132"/>
        <v>1.3862943611198906</v>
      </c>
      <c r="L215">
        <f t="shared" si="132"/>
        <v>1.6094379124341003</v>
      </c>
      <c r="M215">
        <f t="shared" si="133"/>
        <v>0.43067655807339306</v>
      </c>
      <c r="N215">
        <f t="shared" si="133"/>
        <v>0.86135311614678611</v>
      </c>
      <c r="O215">
        <f t="shared" si="133"/>
        <v>1</v>
      </c>
      <c r="P215">
        <f t="array" ref="P215:R215">MMULT(M215:O215,$P$12:$R$14)</f>
        <v>-1</v>
      </c>
      <c r="Q215">
        <v>0.86135311614678611</v>
      </c>
      <c r="R215">
        <v>0.43067655807339311</v>
      </c>
      <c r="S215">
        <f>R215+$S$14</f>
        <v>5.4306765580733929</v>
      </c>
      <c r="T215">
        <f>$T$14*P215/$S215</f>
        <v>-0.11048347173392668</v>
      </c>
      <c r="U215">
        <f>$T$14*Q215/$S215</f>
        <v>9.5165282660733125E-2</v>
      </c>
      <c r="Y215">
        <f>P215</f>
        <v>-1</v>
      </c>
      <c r="Z215">
        <f>Q215</f>
        <v>0.86135311614678611</v>
      </c>
      <c r="AD215">
        <f>R215+$AD$14</f>
        <v>102.43067655807339</v>
      </c>
      <c r="AE215">
        <f>$AE$14*P215/$AD215*($AE$11+$AD$14)</f>
        <v>-1.0055581341552873</v>
      </c>
      <c r="AF215">
        <f>$AE$14*Q215/$AD215*($AE$11+$AD$14)</f>
        <v>0.8661406323214047</v>
      </c>
    </row>
    <row r="216" spans="5:32" ht="2.25" customHeight="1"/>
    <row r="217" spans="5:32" ht="2.25" customHeight="1">
      <c r="G217">
        <f>G202</f>
        <v>3</v>
      </c>
      <c r="H217">
        <f>H202+1</f>
        <v>4</v>
      </c>
      <c r="I217">
        <f>I202</f>
        <v>1</v>
      </c>
      <c r="J217">
        <f t="shared" ref="J217:L218" si="134">LN(G217)</f>
        <v>1.0986122886681098</v>
      </c>
      <c r="K217">
        <f t="shared" si="134"/>
        <v>1.3862943611198906</v>
      </c>
      <c r="L217">
        <f t="shared" si="134"/>
        <v>0</v>
      </c>
      <c r="M217">
        <f t="shared" ref="M217:O218" si="135">(G217+(J217-G217)*$K$14)*$N$14</f>
        <v>0.68260619448598525</v>
      </c>
      <c r="N217">
        <f t="shared" si="135"/>
        <v>0.86135311614678611</v>
      </c>
      <c r="O217">
        <f t="shared" si="135"/>
        <v>0</v>
      </c>
      <c r="P217">
        <f t="array" ref="P217:R217">MMULT(M217:O217,$P$12:$R$14)</f>
        <v>4.181469622427789E-17</v>
      </c>
      <c r="Q217">
        <v>0.86135311614678611</v>
      </c>
      <c r="R217">
        <v>0.68260619448598525</v>
      </c>
      <c r="S217">
        <f>R217+$S$14</f>
        <v>5.6826061944859854</v>
      </c>
      <c r="T217">
        <f>$T$14*P217/$S217</f>
        <v>4.4150196012018598E-18</v>
      </c>
      <c r="U217">
        <f>$T$14*Q217/$S217</f>
        <v>9.0946275705247853E-2</v>
      </c>
      <c r="Y217">
        <f>P217</f>
        <v>4.181469622427789E-17</v>
      </c>
      <c r="Z217">
        <f>Q217</f>
        <v>0.86135311614678611</v>
      </c>
      <c r="AD217">
        <f>R217+$AD$14</f>
        <v>102.68260619448598</v>
      </c>
      <c r="AE217">
        <f>$AE$14*P217/$AD217*($AE$11+$AD$14)</f>
        <v>4.1943946211718794E-17</v>
      </c>
      <c r="AF217">
        <f>$AE$14*Q217/$AD217*($AE$11+$AD$14)</f>
        <v>0.86401557431333653</v>
      </c>
    </row>
    <row r="218" spans="5:32" ht="2.25" customHeight="1">
      <c r="G218">
        <f>G203</f>
        <v>3</v>
      </c>
      <c r="H218">
        <f>H203+1</f>
        <v>4</v>
      </c>
      <c r="I218">
        <f>I203</f>
        <v>5</v>
      </c>
      <c r="J218">
        <f t="shared" si="134"/>
        <v>1.0986122886681098</v>
      </c>
      <c r="K218">
        <f t="shared" si="134"/>
        <v>1.3862943611198906</v>
      </c>
      <c r="L218">
        <f t="shared" si="134"/>
        <v>1.6094379124341003</v>
      </c>
      <c r="M218">
        <f t="shared" si="135"/>
        <v>0.68260619448598525</v>
      </c>
      <c r="N218">
        <f t="shared" si="135"/>
        <v>0.86135311614678611</v>
      </c>
      <c r="O218">
        <f t="shared" si="135"/>
        <v>1</v>
      </c>
      <c r="P218">
        <f t="array" ref="P218:R218">MMULT(M218:O218,$P$12:$R$14)</f>
        <v>-1</v>
      </c>
      <c r="Q218">
        <v>0.86135311614678611</v>
      </c>
      <c r="R218">
        <v>0.68260619448598536</v>
      </c>
      <c r="S218">
        <f>R218+$S$14</f>
        <v>5.6826061944859854</v>
      </c>
      <c r="T218">
        <f>$T$14*P218/$S218</f>
        <v>-0.10558535634269346</v>
      </c>
      <c r="U218">
        <f>$T$14*Q218/$S218</f>
        <v>9.0946275705247853E-2</v>
      </c>
      <c r="Y218">
        <f>P218</f>
        <v>-1</v>
      </c>
      <c r="Z218">
        <f>Q218</f>
        <v>0.86135311614678611</v>
      </c>
      <c r="AD218">
        <f>R218+$AD$14</f>
        <v>102.68260619448598</v>
      </c>
      <c r="AE218">
        <f>$AE$14*P218/$AD218*($AE$11+$AD$14)</f>
        <v>-1.0030910182091879</v>
      </c>
      <c r="AF218">
        <f>$AE$14*Q218/$AD218*($AE$11+$AD$14)</f>
        <v>0.86401557431333653</v>
      </c>
    </row>
    <row r="219" spans="5:32" ht="2.25" customHeight="1"/>
    <row r="220" spans="5:32" ht="2.25" customHeight="1">
      <c r="G220">
        <f>G205</f>
        <v>4</v>
      </c>
      <c r="H220">
        <f>H205+1</f>
        <v>4</v>
      </c>
      <c r="I220">
        <f>I205</f>
        <v>1</v>
      </c>
      <c r="J220">
        <f t="shared" ref="J220:L221" si="136">LN(G220)</f>
        <v>1.3862943611198906</v>
      </c>
      <c r="K220">
        <f t="shared" si="136"/>
        <v>1.3862943611198906</v>
      </c>
      <c r="L220">
        <f t="shared" si="136"/>
        <v>0</v>
      </c>
      <c r="M220">
        <f t="shared" ref="M220:O221" si="137">(G220+(J220-G220)*$K$14)*$N$14</f>
        <v>0.86135311614678611</v>
      </c>
      <c r="N220">
        <f t="shared" si="137"/>
        <v>0.86135311614678611</v>
      </c>
      <c r="O220">
        <f t="shared" si="137"/>
        <v>0</v>
      </c>
      <c r="P220">
        <f t="array" ref="P220:R220">MMULT(M220:O220,$P$12:$R$14)</f>
        <v>5.2764271968898004E-17</v>
      </c>
      <c r="Q220">
        <v>0.86135311614678611</v>
      </c>
      <c r="R220">
        <v>0.86135311614678611</v>
      </c>
      <c r="S220">
        <f>R220+$S$14</f>
        <v>5.8613531161467858</v>
      </c>
      <c r="T220">
        <f>$T$14*P220/$S220</f>
        <v>5.401237999827406E-18</v>
      </c>
      <c r="U220">
        <f>$T$14*Q220/$S220</f>
        <v>8.8172792092045177E-2</v>
      </c>
      <c r="Y220">
        <f>P220</f>
        <v>5.2764271968898004E-17</v>
      </c>
      <c r="Z220">
        <f>Q220</f>
        <v>0.86135311614678611</v>
      </c>
      <c r="AD220">
        <f>R220+$AD$14</f>
        <v>102.86135311614679</v>
      </c>
      <c r="AE220">
        <f>$AE$14*P220/$AD220*($AE$11+$AD$14)</f>
        <v>5.2835392964934394E-17</v>
      </c>
      <c r="AF220">
        <f>$AE$14*Q220/$AD220*($AE$11+$AD$14)</f>
        <v>0.86251413456461845</v>
      </c>
    </row>
    <row r="221" spans="5:32" ht="2.25" customHeight="1">
      <c r="G221">
        <f>G206</f>
        <v>4</v>
      </c>
      <c r="H221">
        <f>H206+1</f>
        <v>4</v>
      </c>
      <c r="I221">
        <f>I206</f>
        <v>5</v>
      </c>
      <c r="J221">
        <f t="shared" si="136"/>
        <v>1.3862943611198906</v>
      </c>
      <c r="K221">
        <f t="shared" si="136"/>
        <v>1.3862943611198906</v>
      </c>
      <c r="L221">
        <f t="shared" si="136"/>
        <v>1.6094379124341003</v>
      </c>
      <c r="M221">
        <f t="shared" si="137"/>
        <v>0.86135311614678611</v>
      </c>
      <c r="N221">
        <f t="shared" si="137"/>
        <v>0.86135311614678611</v>
      </c>
      <c r="O221">
        <f t="shared" si="137"/>
        <v>1</v>
      </c>
      <c r="P221">
        <f t="array" ref="P221:R221">MMULT(M221:O221,$P$12:$R$14)</f>
        <v>-1</v>
      </c>
      <c r="Q221">
        <v>0.86135311614678611</v>
      </c>
      <c r="R221">
        <v>0.86135311614678622</v>
      </c>
      <c r="S221">
        <f>R221+$S$14</f>
        <v>5.8613531161467858</v>
      </c>
      <c r="T221">
        <f>$T$14*P221/$S221</f>
        <v>-0.10236544158159097</v>
      </c>
      <c r="U221">
        <f>$T$14*Q221/$S221</f>
        <v>8.8172792092045177E-2</v>
      </c>
      <c r="Y221">
        <f>P221</f>
        <v>-1</v>
      </c>
      <c r="Z221">
        <f>Q221</f>
        <v>0.86135311614678611</v>
      </c>
      <c r="AD221">
        <f>R221+$AD$14</f>
        <v>102.86135311614679</v>
      </c>
      <c r="AE221">
        <f>$AE$14*P221/$AD221*($AE$11+$AD$14)</f>
        <v>-1.0013479006415233</v>
      </c>
      <c r="AF221">
        <f>$AE$14*Q221/$AD221*($AE$11+$AD$14)</f>
        <v>0.86251413456461845</v>
      </c>
    </row>
    <row r="222" spans="5:32" ht="2.25" customHeight="1"/>
    <row r="223" spans="5:32" ht="2.25" customHeight="1">
      <c r="G223">
        <f>G208</f>
        <v>5</v>
      </c>
      <c r="H223">
        <f>H208+1</f>
        <v>4</v>
      </c>
      <c r="I223">
        <f>I208</f>
        <v>1</v>
      </c>
      <c r="J223">
        <f t="shared" ref="J223:L224" si="138">LN(G223)</f>
        <v>1.6094379124341003</v>
      </c>
      <c r="K223">
        <f t="shared" si="138"/>
        <v>1.3862943611198906</v>
      </c>
      <c r="L223">
        <f t="shared" si="138"/>
        <v>0</v>
      </c>
      <c r="M223">
        <f t="shared" ref="M223:O224" si="139">(G223+(J223-G223)*$K$14)*$N$14</f>
        <v>1</v>
      </c>
      <c r="N223">
        <f t="shared" si="139"/>
        <v>0.86135311614678611</v>
      </c>
      <c r="O223">
        <f t="shared" si="139"/>
        <v>0</v>
      </c>
      <c r="P223">
        <f t="array" ref="P223:R223">MMULT(M223:O223,$P$12:$R$14)</f>
        <v>6.1257422745431001E-17</v>
      </c>
      <c r="Q223">
        <v>0.86135311614678611</v>
      </c>
      <c r="R223">
        <v>1</v>
      </c>
      <c r="S223">
        <f>R223+$S$14</f>
        <v>6</v>
      </c>
      <c r="T223">
        <f>$T$14*P223/$S223</f>
        <v>6.1257422745431001E-18</v>
      </c>
      <c r="U223">
        <f>$T$14*Q223/$S223</f>
        <v>8.613531161467862E-2</v>
      </c>
      <c r="Y223">
        <f>P223</f>
        <v>6.1257422745431001E-17</v>
      </c>
      <c r="Z223">
        <f>Q223</f>
        <v>0.86135311614678611</v>
      </c>
      <c r="AD223">
        <f>R223+$AD$14</f>
        <v>103</v>
      </c>
      <c r="AE223">
        <f>$AE$14*P223/$AD223*($AE$11+$AD$14)</f>
        <v>6.1257422745431001E-17</v>
      </c>
      <c r="AF223">
        <f>$AE$14*Q223/$AD223*($AE$11+$AD$14)</f>
        <v>0.861353116146786</v>
      </c>
    </row>
    <row r="224" spans="5:32" ht="2.25" customHeight="1">
      <c r="G224">
        <f>G209</f>
        <v>5</v>
      </c>
      <c r="H224">
        <f>H209+1</f>
        <v>4</v>
      </c>
      <c r="I224">
        <f>I209</f>
        <v>5</v>
      </c>
      <c r="J224">
        <f t="shared" si="138"/>
        <v>1.6094379124341003</v>
      </c>
      <c r="K224">
        <f t="shared" si="138"/>
        <v>1.3862943611198906</v>
      </c>
      <c r="L224">
        <f t="shared" si="138"/>
        <v>1.6094379124341003</v>
      </c>
      <c r="M224">
        <f t="shared" si="139"/>
        <v>1</v>
      </c>
      <c r="N224">
        <f t="shared" si="139"/>
        <v>0.86135311614678611</v>
      </c>
      <c r="O224">
        <f t="shared" si="139"/>
        <v>1</v>
      </c>
      <c r="P224">
        <f t="array" ref="P224:R224">MMULT(M224:O224,$P$12:$R$14)</f>
        <v>-0.99999999999999989</v>
      </c>
      <c r="Q224">
        <v>0.86135311614678611</v>
      </c>
      <c r="R224">
        <v>1</v>
      </c>
      <c r="S224">
        <f>R224+$S$14</f>
        <v>6</v>
      </c>
      <c r="T224">
        <f>$T$14*P224/$S224</f>
        <v>-9.9999999999999978E-2</v>
      </c>
      <c r="U224">
        <f>$T$14*Q224/$S224</f>
        <v>8.613531161467862E-2</v>
      </c>
      <c r="Y224">
        <f>P224</f>
        <v>-0.99999999999999989</v>
      </c>
      <c r="Z224">
        <f>Q224</f>
        <v>0.86135311614678611</v>
      </c>
      <c r="AD224">
        <f>R224+$AD$14</f>
        <v>103</v>
      </c>
      <c r="AE224">
        <f>$AE$14*P224/$AD224*($AE$11+$AD$14)</f>
        <v>-0.99999999999999989</v>
      </c>
      <c r="AF224">
        <f>$AE$14*Q224/$AD224*($AE$11+$AD$14)</f>
        <v>0.861353116146786</v>
      </c>
    </row>
    <row r="225" spans="5:32" ht="2.25" customHeight="1"/>
    <row r="226" spans="5:32" ht="2.25" customHeight="1">
      <c r="E226" t="s">
        <v>10</v>
      </c>
      <c r="F226" t="s">
        <v>19</v>
      </c>
      <c r="G226">
        <f>G211</f>
        <v>1</v>
      </c>
      <c r="H226">
        <f>H211+1</f>
        <v>5</v>
      </c>
      <c r="I226">
        <f>I211</f>
        <v>1</v>
      </c>
      <c r="J226">
        <f t="shared" ref="J226:L227" si="140">LN(G226)</f>
        <v>0</v>
      </c>
      <c r="K226">
        <f t="shared" si="140"/>
        <v>1.6094379124341003</v>
      </c>
      <c r="L226">
        <f t="shared" si="140"/>
        <v>0</v>
      </c>
      <c r="M226">
        <f t="shared" ref="M226:O227" si="141">(G226+(J226-G226)*$K$14)*$N$14</f>
        <v>0</v>
      </c>
      <c r="N226">
        <f t="shared" si="141"/>
        <v>1</v>
      </c>
      <c r="O226">
        <f t="shared" si="141"/>
        <v>0</v>
      </c>
      <c r="P226">
        <f t="array" ref="P226:R226">MMULT(M226:O226,$P$12:$R$14)</f>
        <v>0</v>
      </c>
      <c r="Q226">
        <v>1</v>
      </c>
      <c r="R226">
        <v>0</v>
      </c>
      <c r="S226">
        <f>R226+$S$14</f>
        <v>5</v>
      </c>
      <c r="T226">
        <f>$T$14*P226/$S226</f>
        <v>0</v>
      </c>
      <c r="U226">
        <f>$T$14*Q226/$S226</f>
        <v>0.12</v>
      </c>
      <c r="Y226">
        <f>P226</f>
        <v>0</v>
      </c>
      <c r="Z226">
        <f>Q226</f>
        <v>1</v>
      </c>
      <c r="AD226">
        <f>R226+$AD$14</f>
        <v>102</v>
      </c>
      <c r="AE226">
        <f>$AE$14*P226/$AD226*($AE$11+$AD$14)</f>
        <v>0</v>
      </c>
      <c r="AF226">
        <f>$AE$14*Q226/$AD226*($AE$11+$AD$14)</f>
        <v>1.0098039215686274</v>
      </c>
    </row>
    <row r="227" spans="5:32" ht="2.25" customHeight="1">
      <c r="G227">
        <f>G212</f>
        <v>1</v>
      </c>
      <c r="H227">
        <f>H212+1</f>
        <v>5</v>
      </c>
      <c r="I227">
        <f>I212</f>
        <v>5</v>
      </c>
      <c r="J227">
        <f t="shared" si="140"/>
        <v>0</v>
      </c>
      <c r="K227">
        <f t="shared" si="140"/>
        <v>1.6094379124341003</v>
      </c>
      <c r="L227">
        <f t="shared" si="140"/>
        <v>1.6094379124341003</v>
      </c>
      <c r="M227">
        <f t="shared" si="141"/>
        <v>0</v>
      </c>
      <c r="N227">
        <f t="shared" si="141"/>
        <v>1</v>
      </c>
      <c r="O227">
        <f t="shared" si="141"/>
        <v>1</v>
      </c>
      <c r="P227">
        <f t="array" ref="P227:R227">MMULT(M227:O227,$P$12:$R$14)</f>
        <v>-1</v>
      </c>
      <c r="Q227">
        <v>1</v>
      </c>
      <c r="R227">
        <v>6.1257422745431001E-17</v>
      </c>
      <c r="S227">
        <f>R227+$S$14</f>
        <v>5</v>
      </c>
      <c r="T227">
        <f>$T$14*P227/$S227</f>
        <v>-0.12</v>
      </c>
      <c r="U227">
        <f>$T$14*Q227/$S227</f>
        <v>0.12</v>
      </c>
      <c r="Y227">
        <f>P227</f>
        <v>-1</v>
      </c>
      <c r="Z227">
        <f>Q227</f>
        <v>1</v>
      </c>
      <c r="AD227">
        <f>R227+$AD$14</f>
        <v>102</v>
      </c>
      <c r="AE227">
        <f>$AE$14*P227/$AD227*($AE$11+$AD$14)</f>
        <v>-1.0098039215686274</v>
      </c>
      <c r="AF227">
        <f>$AE$14*Q227/$AD227*($AE$11+$AD$14)</f>
        <v>1.0098039215686274</v>
      </c>
    </row>
    <row r="228" spans="5:32" ht="2.25" customHeight="1"/>
    <row r="229" spans="5:32" ht="2.25" customHeight="1">
      <c r="F229" t="s">
        <v>20</v>
      </c>
      <c r="G229">
        <f>G214</f>
        <v>2</v>
      </c>
      <c r="H229">
        <f>H214+1</f>
        <v>5</v>
      </c>
      <c r="I229">
        <f>I214</f>
        <v>1</v>
      </c>
      <c r="J229">
        <f t="shared" ref="J229:L230" si="142">LN(G229)</f>
        <v>0.69314718055994529</v>
      </c>
      <c r="K229">
        <f t="shared" si="142"/>
        <v>1.6094379124341003</v>
      </c>
      <c r="L229">
        <f t="shared" si="142"/>
        <v>0</v>
      </c>
      <c r="M229">
        <f t="shared" ref="M229:O230" si="143">(G229+(J229-G229)*$K$14)*$N$14</f>
        <v>0.43067655807339306</v>
      </c>
      <c r="N229">
        <f t="shared" si="143"/>
        <v>1</v>
      </c>
      <c r="O229">
        <f t="shared" si="143"/>
        <v>0</v>
      </c>
      <c r="P229">
        <f t="array" ref="P229:R229">MMULT(M229:O229,$P$12:$R$14)</f>
        <v>2.6382135984449002E-17</v>
      </c>
      <c r="Q229">
        <v>1</v>
      </c>
      <c r="R229">
        <v>0.43067655807339306</v>
      </c>
      <c r="S229">
        <f>R229+$S$14</f>
        <v>5.4306765580733929</v>
      </c>
      <c r="T229">
        <f>$T$14*P229/$S229</f>
        <v>2.9147899753184813E-18</v>
      </c>
      <c r="U229">
        <f>$T$14*Q229/$S229</f>
        <v>0.11048347173392668</v>
      </c>
      <c r="Y229">
        <f>P229</f>
        <v>2.6382135984449002E-17</v>
      </c>
      <c r="Z229">
        <f>Q229</f>
        <v>1</v>
      </c>
      <c r="AD229">
        <f>R229+$AD$14</f>
        <v>102.43067655807339</v>
      </c>
      <c r="AE229">
        <f>$AE$14*P229/$AD229*($AE$11+$AD$14)</f>
        <v>2.6528771435553603E-17</v>
      </c>
      <c r="AF229">
        <f>$AE$14*Q229/$AD229*($AE$11+$AD$14)</f>
        <v>1.0055581341552873</v>
      </c>
    </row>
    <row r="230" spans="5:32" ht="2.25" customHeight="1">
      <c r="G230">
        <f>G215</f>
        <v>2</v>
      </c>
      <c r="H230">
        <f>H215+1</f>
        <v>5</v>
      </c>
      <c r="I230">
        <f>I215</f>
        <v>5</v>
      </c>
      <c r="J230">
        <f t="shared" si="142"/>
        <v>0.69314718055994529</v>
      </c>
      <c r="K230">
        <f t="shared" si="142"/>
        <v>1.6094379124341003</v>
      </c>
      <c r="L230">
        <f t="shared" si="142"/>
        <v>1.6094379124341003</v>
      </c>
      <c r="M230">
        <f t="shared" si="143"/>
        <v>0.43067655807339306</v>
      </c>
      <c r="N230">
        <f t="shared" si="143"/>
        <v>1</v>
      </c>
      <c r="O230">
        <f t="shared" si="143"/>
        <v>1</v>
      </c>
      <c r="P230">
        <f t="array" ref="P230:R230">MMULT(M230:O230,$P$12:$R$14)</f>
        <v>-1</v>
      </c>
      <c r="Q230">
        <v>1</v>
      </c>
      <c r="R230">
        <v>0.43067655807339311</v>
      </c>
      <c r="S230">
        <f>R230+$S$14</f>
        <v>5.4306765580733929</v>
      </c>
      <c r="T230">
        <f>$T$14*P230/$S230</f>
        <v>-0.11048347173392668</v>
      </c>
      <c r="U230">
        <f>$T$14*Q230/$S230</f>
        <v>0.11048347173392668</v>
      </c>
      <c r="Y230">
        <f>P230</f>
        <v>-1</v>
      </c>
      <c r="Z230">
        <f>Q230</f>
        <v>1</v>
      </c>
      <c r="AD230">
        <f>R230+$AD$14</f>
        <v>102.43067655807339</v>
      </c>
      <c r="AE230">
        <f>$AE$14*P230/$AD230*($AE$11+$AD$14)</f>
        <v>-1.0055581341552873</v>
      </c>
      <c r="AF230">
        <f>$AE$14*Q230/$AD230*($AE$11+$AD$14)</f>
        <v>1.0055581341552873</v>
      </c>
    </row>
    <row r="231" spans="5:32" ht="2.25" customHeight="1"/>
    <row r="232" spans="5:32" ht="2.25" customHeight="1">
      <c r="G232">
        <f>G217</f>
        <v>3</v>
      </c>
      <c r="H232">
        <f>H217+1</f>
        <v>5</v>
      </c>
      <c r="I232">
        <f>I217</f>
        <v>1</v>
      </c>
      <c r="J232">
        <f t="shared" ref="J232:L233" si="144">LN(G232)</f>
        <v>1.0986122886681098</v>
      </c>
      <c r="K232">
        <f t="shared" si="144"/>
        <v>1.6094379124341003</v>
      </c>
      <c r="L232">
        <f t="shared" si="144"/>
        <v>0</v>
      </c>
      <c r="M232">
        <f t="shared" ref="M232:O233" si="145">(G232+(J232-G232)*$K$14)*$N$14</f>
        <v>0.68260619448598525</v>
      </c>
      <c r="N232">
        <f t="shared" si="145"/>
        <v>1</v>
      </c>
      <c r="O232">
        <f t="shared" si="145"/>
        <v>0</v>
      </c>
      <c r="P232">
        <f t="array" ref="P232:R232">MMULT(M232:O232,$P$12:$R$14)</f>
        <v>4.181469622427789E-17</v>
      </c>
      <c r="Q232">
        <v>1</v>
      </c>
      <c r="R232">
        <v>0.68260619448598525</v>
      </c>
      <c r="S232">
        <f>R232+$S$14</f>
        <v>5.6826061944859854</v>
      </c>
      <c r="T232">
        <f>$T$14*P232/$S232</f>
        <v>4.4150196012018598E-18</v>
      </c>
      <c r="U232">
        <f>$T$14*Q232/$S232</f>
        <v>0.10558535634269346</v>
      </c>
      <c r="Y232">
        <f>P232</f>
        <v>4.181469622427789E-17</v>
      </c>
      <c r="Z232">
        <f>Q232</f>
        <v>1</v>
      </c>
      <c r="AD232">
        <f>R232+$AD$14</f>
        <v>102.68260619448598</v>
      </c>
      <c r="AE232">
        <f>$AE$14*P232/$AD232*($AE$11+$AD$14)</f>
        <v>4.1943946211718794E-17</v>
      </c>
      <c r="AF232">
        <f>$AE$14*Q232/$AD232*($AE$11+$AD$14)</f>
        <v>1.0030910182091879</v>
      </c>
    </row>
    <row r="233" spans="5:32" ht="2.25" customHeight="1">
      <c r="G233">
        <f>G218</f>
        <v>3</v>
      </c>
      <c r="H233">
        <f>H218+1</f>
        <v>5</v>
      </c>
      <c r="I233">
        <f>I218</f>
        <v>5</v>
      </c>
      <c r="J233">
        <f t="shared" si="144"/>
        <v>1.0986122886681098</v>
      </c>
      <c r="K233">
        <f t="shared" si="144"/>
        <v>1.6094379124341003</v>
      </c>
      <c r="L233">
        <f t="shared" si="144"/>
        <v>1.6094379124341003</v>
      </c>
      <c r="M233">
        <f t="shared" si="145"/>
        <v>0.68260619448598525</v>
      </c>
      <c r="N233">
        <f t="shared" si="145"/>
        <v>1</v>
      </c>
      <c r="O233">
        <f t="shared" si="145"/>
        <v>1</v>
      </c>
      <c r="P233">
        <f t="array" ref="P233:R233">MMULT(M233:O233,$P$12:$R$14)</f>
        <v>-1</v>
      </c>
      <c r="Q233">
        <v>1</v>
      </c>
      <c r="R233">
        <v>0.68260619448598536</v>
      </c>
      <c r="S233">
        <f>R233+$S$14</f>
        <v>5.6826061944859854</v>
      </c>
      <c r="T233">
        <f>$T$14*P233/$S233</f>
        <v>-0.10558535634269346</v>
      </c>
      <c r="U233">
        <f>$T$14*Q233/$S233</f>
        <v>0.10558535634269346</v>
      </c>
      <c r="Y233">
        <f>P233</f>
        <v>-1</v>
      </c>
      <c r="Z233">
        <f>Q233</f>
        <v>1</v>
      </c>
      <c r="AD233">
        <f>R233+$AD$14</f>
        <v>102.68260619448598</v>
      </c>
      <c r="AE233">
        <f>$AE$14*P233/$AD233*($AE$11+$AD$14)</f>
        <v>-1.0030910182091879</v>
      </c>
      <c r="AF233">
        <f>$AE$14*Q233/$AD233*($AE$11+$AD$14)</f>
        <v>1.0030910182091879</v>
      </c>
    </row>
    <row r="234" spans="5:32" ht="2.25" customHeight="1"/>
    <row r="235" spans="5:32" ht="2.25" customHeight="1">
      <c r="G235">
        <f>G220</f>
        <v>4</v>
      </c>
      <c r="H235">
        <f>H220+1</f>
        <v>5</v>
      </c>
      <c r="I235">
        <f>I220</f>
        <v>1</v>
      </c>
      <c r="J235">
        <f t="shared" ref="J235:L236" si="146">LN(G235)</f>
        <v>1.3862943611198906</v>
      </c>
      <c r="K235">
        <f t="shared" si="146"/>
        <v>1.6094379124341003</v>
      </c>
      <c r="L235">
        <f t="shared" si="146"/>
        <v>0</v>
      </c>
      <c r="M235">
        <f t="shared" ref="M235:O236" si="147">(G235+(J235-G235)*$K$14)*$N$14</f>
        <v>0.86135311614678611</v>
      </c>
      <c r="N235">
        <f t="shared" si="147"/>
        <v>1</v>
      </c>
      <c r="O235">
        <f t="shared" si="147"/>
        <v>0</v>
      </c>
      <c r="P235">
        <f t="array" ref="P235:R235">MMULT(M235:O235,$P$12:$R$14)</f>
        <v>5.2764271968898004E-17</v>
      </c>
      <c r="Q235">
        <v>1</v>
      </c>
      <c r="R235">
        <v>0.86135311614678611</v>
      </c>
      <c r="S235">
        <f>R235+$S$14</f>
        <v>5.8613531161467858</v>
      </c>
      <c r="T235">
        <f>$T$14*P235/$S235</f>
        <v>5.401237999827406E-18</v>
      </c>
      <c r="U235">
        <f>$T$14*Q235/$S235</f>
        <v>0.10236544158159097</v>
      </c>
      <c r="Y235">
        <f>P235</f>
        <v>5.2764271968898004E-17</v>
      </c>
      <c r="Z235">
        <f>Q235</f>
        <v>1</v>
      </c>
      <c r="AD235">
        <f>R235+$AD$14</f>
        <v>102.86135311614679</v>
      </c>
      <c r="AE235">
        <f>$AE$14*P235/$AD235*($AE$11+$AD$14)</f>
        <v>5.2835392964934394E-17</v>
      </c>
      <c r="AF235">
        <f>$AE$14*Q235/$AD235*($AE$11+$AD$14)</f>
        <v>1.0013479006415233</v>
      </c>
    </row>
    <row r="236" spans="5:32" ht="2.25" customHeight="1">
      <c r="G236">
        <f>G221</f>
        <v>4</v>
      </c>
      <c r="H236">
        <f>H221+1</f>
        <v>5</v>
      </c>
      <c r="I236">
        <f>I221</f>
        <v>5</v>
      </c>
      <c r="J236">
        <f t="shared" si="146"/>
        <v>1.3862943611198906</v>
      </c>
      <c r="K236">
        <f t="shared" si="146"/>
        <v>1.6094379124341003</v>
      </c>
      <c r="L236">
        <f t="shared" si="146"/>
        <v>1.6094379124341003</v>
      </c>
      <c r="M236">
        <f t="shared" si="147"/>
        <v>0.86135311614678611</v>
      </c>
      <c r="N236">
        <f t="shared" si="147"/>
        <v>1</v>
      </c>
      <c r="O236">
        <f t="shared" si="147"/>
        <v>1</v>
      </c>
      <c r="P236">
        <f t="array" ref="P236:R236">MMULT(M236:O236,$P$12:$R$14)</f>
        <v>-1</v>
      </c>
      <c r="Q236">
        <v>1</v>
      </c>
      <c r="R236">
        <v>0.86135311614678622</v>
      </c>
      <c r="S236">
        <f>R236+$S$14</f>
        <v>5.8613531161467858</v>
      </c>
      <c r="T236">
        <f>$T$14*P236/$S236</f>
        <v>-0.10236544158159097</v>
      </c>
      <c r="U236">
        <f>$T$14*Q236/$S236</f>
        <v>0.10236544158159097</v>
      </c>
      <c r="Y236">
        <f>P236</f>
        <v>-1</v>
      </c>
      <c r="Z236">
        <f>Q236</f>
        <v>1</v>
      </c>
      <c r="AD236">
        <f>R236+$AD$14</f>
        <v>102.86135311614679</v>
      </c>
      <c r="AE236">
        <f>$AE$14*P236/$AD236*($AE$11+$AD$14)</f>
        <v>-1.0013479006415233</v>
      </c>
      <c r="AF236">
        <f>$AE$14*Q236/$AD236*($AE$11+$AD$14)</f>
        <v>1.0013479006415233</v>
      </c>
    </row>
    <row r="237" spans="5:32" ht="2.25" customHeight="1"/>
    <row r="238" spans="5:32" ht="2.25" customHeight="1">
      <c r="G238">
        <f>G223</f>
        <v>5</v>
      </c>
      <c r="H238">
        <f>H223+1</f>
        <v>5</v>
      </c>
      <c r="I238">
        <f>I223</f>
        <v>1</v>
      </c>
      <c r="J238">
        <f t="shared" ref="J238:L239" si="148">LN(G238)</f>
        <v>1.6094379124341003</v>
      </c>
      <c r="K238">
        <f t="shared" si="148"/>
        <v>1.6094379124341003</v>
      </c>
      <c r="L238">
        <f t="shared" si="148"/>
        <v>0</v>
      </c>
      <c r="M238">
        <f t="shared" ref="M238:O239" si="149">(G238+(J238-G238)*$K$14)*$N$14</f>
        <v>1</v>
      </c>
      <c r="N238">
        <f t="shared" si="149"/>
        <v>1</v>
      </c>
      <c r="O238">
        <f t="shared" si="149"/>
        <v>0</v>
      </c>
      <c r="P238">
        <f t="array" ref="P238:R238">MMULT(M238:O238,$P$12:$R$14)</f>
        <v>6.1257422745431001E-17</v>
      </c>
      <c r="Q238">
        <v>1</v>
      </c>
      <c r="R238">
        <v>1</v>
      </c>
      <c r="S238">
        <f>R238+$S$14</f>
        <v>6</v>
      </c>
      <c r="T238">
        <f>$T$14*P238/$S238</f>
        <v>6.1257422745431001E-18</v>
      </c>
      <c r="U238">
        <f>$T$14*Q238/$S238</f>
        <v>9.9999999999999992E-2</v>
      </c>
      <c r="Y238">
        <f>P238</f>
        <v>6.1257422745431001E-17</v>
      </c>
      <c r="Z238">
        <f>Q238</f>
        <v>1</v>
      </c>
      <c r="AD238">
        <f>R238+$AD$14</f>
        <v>103</v>
      </c>
      <c r="AE238">
        <f>$AE$14*P238/$AD238*($AE$11+$AD$14)</f>
        <v>6.1257422745431001E-17</v>
      </c>
      <c r="AF238">
        <f>$AE$14*Q238/$AD238*($AE$11+$AD$14)</f>
        <v>0.99999999999999989</v>
      </c>
    </row>
    <row r="239" spans="5:32" ht="2.25" customHeight="1">
      <c r="G239">
        <f>G224</f>
        <v>5</v>
      </c>
      <c r="H239">
        <f>H224+1</f>
        <v>5</v>
      </c>
      <c r="I239">
        <f>I224</f>
        <v>5</v>
      </c>
      <c r="J239">
        <f t="shared" si="148"/>
        <v>1.6094379124341003</v>
      </c>
      <c r="K239">
        <f t="shared" si="148"/>
        <v>1.6094379124341003</v>
      </c>
      <c r="L239">
        <f t="shared" si="148"/>
        <v>1.6094379124341003</v>
      </c>
      <c r="M239">
        <f t="shared" si="149"/>
        <v>1</v>
      </c>
      <c r="N239">
        <f t="shared" si="149"/>
        <v>1</v>
      </c>
      <c r="O239">
        <f t="shared" si="149"/>
        <v>1</v>
      </c>
      <c r="P239">
        <f t="array" ref="P239:R239">MMULT(M239:O239,$P$12:$R$14)</f>
        <v>-0.99999999999999989</v>
      </c>
      <c r="Q239">
        <v>1</v>
      </c>
      <c r="R239">
        <v>1</v>
      </c>
      <c r="S239">
        <f>R239+$S$14</f>
        <v>6</v>
      </c>
      <c r="T239">
        <f>$T$14*P239/$S239</f>
        <v>-9.9999999999999978E-2</v>
      </c>
      <c r="U239">
        <f>$T$14*Q239/$S239</f>
        <v>9.9999999999999992E-2</v>
      </c>
      <c r="Y239">
        <f>P239</f>
        <v>-0.99999999999999989</v>
      </c>
      <c r="Z239">
        <f>Q239</f>
        <v>1</v>
      </c>
      <c r="AD239">
        <f>R239+$AD$14</f>
        <v>103</v>
      </c>
      <c r="AE239">
        <f>$AE$14*P239/$AD239*($AE$11+$AD$14)</f>
        <v>-0.99999999999999989</v>
      </c>
      <c r="AF239">
        <f>$AE$14*Q239/$AD239*($AE$11+$AD$14)</f>
        <v>0.99999999999999989</v>
      </c>
    </row>
    <row r="240" spans="5:32" ht="2.25" customHeight="1"/>
    <row r="241" spans="4:32" ht="2.25" customHeight="1">
      <c r="D241" t="s">
        <v>24</v>
      </c>
      <c r="E241" t="s">
        <v>25</v>
      </c>
      <c r="F241" t="s">
        <v>11</v>
      </c>
      <c r="G241">
        <v>1</v>
      </c>
      <c r="H241">
        <v>1</v>
      </c>
      <c r="I241">
        <v>1</v>
      </c>
      <c r="J241">
        <f t="shared" ref="J241:L242" si="150">LN(G241)</f>
        <v>0</v>
      </c>
      <c r="K241">
        <f t="shared" si="150"/>
        <v>0</v>
      </c>
      <c r="L241">
        <f t="shared" si="150"/>
        <v>0</v>
      </c>
      <c r="M241">
        <f t="shared" ref="M241:O242" si="151">(G241+(J241-G241)*$K$14)*$N$14</f>
        <v>0</v>
      </c>
      <c r="N241">
        <f t="shared" si="151"/>
        <v>0</v>
      </c>
      <c r="O241">
        <f t="shared" si="151"/>
        <v>0</v>
      </c>
      <c r="P241">
        <f t="array" ref="P241:R241">MMULT(M241:O241,$P$12:$R$14)</f>
        <v>0</v>
      </c>
      <c r="Q241">
        <v>0</v>
      </c>
      <c r="R241">
        <v>0</v>
      </c>
      <c r="S241">
        <f>R241+$S$14</f>
        <v>5</v>
      </c>
      <c r="T241">
        <f>$T$14*P241/$S241</f>
        <v>0</v>
      </c>
      <c r="U241">
        <f>$T$14*Q241/$S241</f>
        <v>0</v>
      </c>
      <c r="Y241">
        <f>P241</f>
        <v>0</v>
      </c>
      <c r="Z241">
        <f>Q241</f>
        <v>0</v>
      </c>
      <c r="AD241">
        <f>R241+$AD$14</f>
        <v>102</v>
      </c>
      <c r="AE241">
        <f>$AE$14*P241/$AD241*($AE$11+$AD$14)</f>
        <v>0</v>
      </c>
      <c r="AF241">
        <f>$AE$14*Q241/$AD241*($AE$11+$AD$14)</f>
        <v>0</v>
      </c>
    </row>
    <row r="242" spans="4:32" ht="2.25" customHeight="1">
      <c r="G242">
        <v>5</v>
      </c>
      <c r="H242">
        <v>1</v>
      </c>
      <c r="I242">
        <v>1</v>
      </c>
      <c r="J242">
        <f t="shared" si="150"/>
        <v>1.6094379124341003</v>
      </c>
      <c r="K242">
        <f t="shared" si="150"/>
        <v>0</v>
      </c>
      <c r="L242">
        <f t="shared" si="150"/>
        <v>0</v>
      </c>
      <c r="M242">
        <f t="shared" si="151"/>
        <v>1</v>
      </c>
      <c r="N242">
        <f t="shared" si="151"/>
        <v>0</v>
      </c>
      <c r="O242">
        <f t="shared" si="151"/>
        <v>0</v>
      </c>
      <c r="P242">
        <f t="array" ref="P242:R242">MMULT(M242:O242,$P$12:$R$14)</f>
        <v>6.1257422745431001E-17</v>
      </c>
      <c r="Q242">
        <v>0</v>
      </c>
      <c r="R242">
        <v>1</v>
      </c>
      <c r="S242">
        <f>R242+$S$14</f>
        <v>6</v>
      </c>
      <c r="T242">
        <f>$T$14*P242/$S242</f>
        <v>6.1257422745431001E-18</v>
      </c>
      <c r="U242">
        <f>$T$14*Q242/$S242</f>
        <v>0</v>
      </c>
      <c r="Y242">
        <f>P242</f>
        <v>6.1257422745431001E-17</v>
      </c>
      <c r="Z242">
        <f>Q242</f>
        <v>0</v>
      </c>
      <c r="AD242">
        <f>R242+$AD$14</f>
        <v>103</v>
      </c>
      <c r="AE242">
        <f>$AE$14*P242/$AD242*($AE$11+$AD$14)</f>
        <v>6.1257422745431001E-17</v>
      </c>
      <c r="AF242">
        <f>$AE$14*Q242/$AD242*($AE$11+$AD$14)</f>
        <v>0</v>
      </c>
    </row>
    <row r="243" spans="4:32" ht="2.25" customHeight="1"/>
    <row r="244" spans="4:32" ht="2.25" customHeight="1">
      <c r="F244" t="s">
        <v>12</v>
      </c>
      <c r="G244">
        <f>G241</f>
        <v>1</v>
      </c>
      <c r="H244">
        <f>H241</f>
        <v>1</v>
      </c>
      <c r="I244">
        <f>I241+1</f>
        <v>2</v>
      </c>
      <c r="J244">
        <f t="shared" ref="J244:L245" si="152">LN(G244)</f>
        <v>0</v>
      </c>
      <c r="K244">
        <f t="shared" si="152"/>
        <v>0</v>
      </c>
      <c r="L244">
        <f t="shared" si="152"/>
        <v>0.69314718055994529</v>
      </c>
      <c r="M244">
        <f t="shared" ref="M244:O245" si="153">(G244+(J244-G244)*$K$14)*$N$14</f>
        <v>0</v>
      </c>
      <c r="N244">
        <f t="shared" si="153"/>
        <v>0</v>
      </c>
      <c r="O244">
        <f t="shared" si="153"/>
        <v>0.43067655807339306</v>
      </c>
      <c r="P244">
        <f t="array" ref="P244:R244">MMULT(M244:O244,$P$12:$R$14)</f>
        <v>-0.43067655807339306</v>
      </c>
      <c r="Q244">
        <v>0</v>
      </c>
      <c r="R244">
        <v>2.6382135984449002E-17</v>
      </c>
      <c r="S244">
        <f>R244+$S$14</f>
        <v>5</v>
      </c>
      <c r="T244">
        <f>$T$14*P244/$S244</f>
        <v>-5.168118696880717E-2</v>
      </c>
      <c r="U244">
        <f>$T$14*Q244/$S244</f>
        <v>0</v>
      </c>
      <c r="Y244">
        <f>P244</f>
        <v>-0.43067655807339306</v>
      </c>
      <c r="Z244">
        <f>Q244</f>
        <v>0</v>
      </c>
      <c r="AD244">
        <f>R244+$AD$14</f>
        <v>102</v>
      </c>
      <c r="AE244">
        <f>$AE$14*P244/$AD244*($AE$11+$AD$14)</f>
        <v>-0.43489887727019105</v>
      </c>
      <c r="AF244">
        <f>$AE$14*Q244/$AD244*($AE$11+$AD$14)</f>
        <v>0</v>
      </c>
    </row>
    <row r="245" spans="4:32" ht="2.25" customHeight="1">
      <c r="G245">
        <f>G242</f>
        <v>5</v>
      </c>
      <c r="H245">
        <f>H242</f>
        <v>1</v>
      </c>
      <c r="I245">
        <f>I242+1</f>
        <v>2</v>
      </c>
      <c r="J245">
        <f t="shared" si="152"/>
        <v>1.6094379124341003</v>
      </c>
      <c r="K245">
        <f t="shared" si="152"/>
        <v>0</v>
      </c>
      <c r="L245">
        <f t="shared" si="152"/>
        <v>0.69314718055994529</v>
      </c>
      <c r="M245">
        <f t="shared" si="153"/>
        <v>1</v>
      </c>
      <c r="N245">
        <f t="shared" si="153"/>
        <v>0</v>
      </c>
      <c r="O245">
        <f t="shared" si="153"/>
        <v>0.43067655807339306</v>
      </c>
      <c r="P245">
        <f t="array" ref="P245:R245">MMULT(M245:O245,$P$12:$R$14)</f>
        <v>-0.430676558073393</v>
      </c>
      <c r="Q245">
        <v>0</v>
      </c>
      <c r="R245">
        <v>1</v>
      </c>
      <c r="S245">
        <f>R245+$S$14</f>
        <v>6</v>
      </c>
      <c r="T245">
        <f>$T$14*P245/$S245</f>
        <v>-4.3067655807339296E-2</v>
      </c>
      <c r="U245">
        <f>$T$14*Q245/$S245</f>
        <v>0</v>
      </c>
      <c r="Y245">
        <f>P245</f>
        <v>-0.430676558073393</v>
      </c>
      <c r="Z245">
        <f>Q245</f>
        <v>0</v>
      </c>
      <c r="AD245">
        <f>R245+$AD$14</f>
        <v>103</v>
      </c>
      <c r="AE245">
        <f>$AE$14*P245/$AD245*($AE$11+$AD$14)</f>
        <v>-0.430676558073393</v>
      </c>
      <c r="AF245">
        <f>$AE$14*Q245/$AD245*($AE$11+$AD$14)</f>
        <v>0</v>
      </c>
    </row>
    <row r="246" spans="4:32" ht="2.25" customHeight="1"/>
    <row r="247" spans="4:32" ht="2.25" customHeight="1">
      <c r="F247" t="s">
        <v>14</v>
      </c>
      <c r="G247">
        <f>G244</f>
        <v>1</v>
      </c>
      <c r="H247">
        <f>H244</f>
        <v>1</v>
      </c>
      <c r="I247">
        <f>I244+1</f>
        <v>3</v>
      </c>
      <c r="J247">
        <f t="shared" ref="J247:L248" si="154">LN(G247)</f>
        <v>0</v>
      </c>
      <c r="K247">
        <f t="shared" si="154"/>
        <v>0</v>
      </c>
      <c r="L247">
        <f t="shared" si="154"/>
        <v>1.0986122886681098</v>
      </c>
      <c r="M247">
        <f t="shared" ref="M247:O248" si="155">(G247+(J247-G247)*$K$14)*$N$14</f>
        <v>0</v>
      </c>
      <c r="N247">
        <f t="shared" si="155"/>
        <v>0</v>
      </c>
      <c r="O247">
        <f t="shared" si="155"/>
        <v>0.68260619448598525</v>
      </c>
      <c r="P247">
        <f t="array" ref="P247:R247">MMULT(M247:O247,$P$12:$R$14)</f>
        <v>-0.68260619448598525</v>
      </c>
      <c r="Q247">
        <v>0</v>
      </c>
      <c r="R247">
        <v>4.181469622427789E-17</v>
      </c>
      <c r="S247">
        <f>R247+$S$14</f>
        <v>5</v>
      </c>
      <c r="T247">
        <f>$T$14*P247/$S247</f>
        <v>-8.1912743338318231E-2</v>
      </c>
      <c r="U247">
        <f>$T$14*Q247/$S247</f>
        <v>0</v>
      </c>
      <c r="Y247">
        <f>P247</f>
        <v>-0.68260619448598525</v>
      </c>
      <c r="Z247">
        <f>Q247</f>
        <v>0</v>
      </c>
      <c r="AD247">
        <f>R247+$AD$14</f>
        <v>102</v>
      </c>
      <c r="AE247">
        <f>$AE$14*P247/$AD247*($AE$11+$AD$14)</f>
        <v>-0.68929841207898512</v>
      </c>
      <c r="AF247">
        <f>$AE$14*Q247/$AD247*($AE$11+$AD$14)</f>
        <v>0</v>
      </c>
    </row>
    <row r="248" spans="4:32" ht="2.25" customHeight="1">
      <c r="G248">
        <f>G245</f>
        <v>5</v>
      </c>
      <c r="H248">
        <f>H245</f>
        <v>1</v>
      </c>
      <c r="I248">
        <f>I245+1</f>
        <v>3</v>
      </c>
      <c r="J248">
        <f t="shared" si="154"/>
        <v>1.6094379124341003</v>
      </c>
      <c r="K248">
        <f t="shared" si="154"/>
        <v>0</v>
      </c>
      <c r="L248">
        <f t="shared" si="154"/>
        <v>1.0986122886681098</v>
      </c>
      <c r="M248">
        <f t="shared" si="155"/>
        <v>1</v>
      </c>
      <c r="N248">
        <f t="shared" si="155"/>
        <v>0</v>
      </c>
      <c r="O248">
        <f t="shared" si="155"/>
        <v>0.68260619448598525</v>
      </c>
      <c r="P248">
        <f t="array" ref="P248:R248">MMULT(M248:O248,$P$12:$R$14)</f>
        <v>-0.68260619448598514</v>
      </c>
      <c r="Q248">
        <v>0</v>
      </c>
      <c r="R248">
        <v>1</v>
      </c>
      <c r="S248">
        <f>R248+$S$14</f>
        <v>6</v>
      </c>
      <c r="T248">
        <f>$T$14*P248/$S248</f>
        <v>-6.8260619448598514E-2</v>
      </c>
      <c r="U248">
        <f>$T$14*Q248/$S248</f>
        <v>0</v>
      </c>
      <c r="Y248">
        <f>P248</f>
        <v>-0.68260619448598514</v>
      </c>
      <c r="Z248">
        <f>Q248</f>
        <v>0</v>
      </c>
      <c r="AD248">
        <f>R248+$AD$14</f>
        <v>103</v>
      </c>
      <c r="AE248">
        <f>$AE$14*P248/$AD248*($AE$11+$AD$14)</f>
        <v>-0.68260619448598514</v>
      </c>
      <c r="AF248">
        <f>$AE$14*Q248/$AD248*($AE$11+$AD$14)</f>
        <v>0</v>
      </c>
    </row>
    <row r="249" spans="4:32" ht="2.25" customHeight="1"/>
    <row r="250" spans="4:32" ht="2.25" customHeight="1">
      <c r="F250" t="s">
        <v>15</v>
      </c>
      <c r="G250">
        <f>G247</f>
        <v>1</v>
      </c>
      <c r="H250">
        <f>H247</f>
        <v>1</v>
      </c>
      <c r="I250">
        <f>I247+1</f>
        <v>4</v>
      </c>
      <c r="J250">
        <f t="shared" ref="J250:L251" si="156">LN(G250)</f>
        <v>0</v>
      </c>
      <c r="K250">
        <f t="shared" si="156"/>
        <v>0</v>
      </c>
      <c r="L250">
        <f t="shared" si="156"/>
        <v>1.3862943611198906</v>
      </c>
      <c r="M250">
        <f t="shared" ref="M250:O251" si="157">(G250+(J250-G250)*$K$14)*$N$14</f>
        <v>0</v>
      </c>
      <c r="N250">
        <f t="shared" si="157"/>
        <v>0</v>
      </c>
      <c r="O250">
        <f t="shared" si="157"/>
        <v>0.86135311614678611</v>
      </c>
      <c r="P250">
        <f t="array" ref="P250:R250">MMULT(M250:O250,$P$12:$R$14)</f>
        <v>-0.86135311614678611</v>
      </c>
      <c r="Q250">
        <v>0</v>
      </c>
      <c r="R250">
        <v>5.2764271968898004E-17</v>
      </c>
      <c r="S250">
        <f>R250+$S$14</f>
        <v>5</v>
      </c>
      <c r="T250">
        <f>$T$14*P250/$S250</f>
        <v>-0.10336237393761434</v>
      </c>
      <c r="U250">
        <f>$T$14*Q250/$S250</f>
        <v>0</v>
      </c>
      <c r="Y250">
        <f>P250</f>
        <v>-0.86135311614678611</v>
      </c>
      <c r="Z250">
        <f>Q250</f>
        <v>0</v>
      </c>
      <c r="AD250">
        <f>R250+$AD$14</f>
        <v>102</v>
      </c>
      <c r="AE250">
        <f>$AE$14*P250/$AD250*($AE$11+$AD$14)</f>
        <v>-0.86979775454038211</v>
      </c>
      <c r="AF250">
        <f>$AE$14*Q250/$AD250*($AE$11+$AD$14)</f>
        <v>0</v>
      </c>
    </row>
    <row r="251" spans="4:32" ht="2.25" customHeight="1">
      <c r="G251">
        <f>G248</f>
        <v>5</v>
      </c>
      <c r="H251">
        <f>H248</f>
        <v>1</v>
      </c>
      <c r="I251">
        <f>I248+1</f>
        <v>4</v>
      </c>
      <c r="J251">
        <f t="shared" si="156"/>
        <v>1.6094379124341003</v>
      </c>
      <c r="K251">
        <f t="shared" si="156"/>
        <v>0</v>
      </c>
      <c r="L251">
        <f t="shared" si="156"/>
        <v>1.3862943611198906</v>
      </c>
      <c r="M251">
        <f t="shared" si="157"/>
        <v>1</v>
      </c>
      <c r="N251">
        <f t="shared" si="157"/>
        <v>0</v>
      </c>
      <c r="O251">
        <f t="shared" si="157"/>
        <v>0.86135311614678611</v>
      </c>
      <c r="P251">
        <f t="array" ref="P251:R251">MMULT(M251:O251,$P$12:$R$14)</f>
        <v>-0.861353116146786</v>
      </c>
      <c r="Q251">
        <v>0</v>
      </c>
      <c r="R251">
        <v>1</v>
      </c>
      <c r="S251">
        <f>R251+$S$14</f>
        <v>6</v>
      </c>
      <c r="T251">
        <f>$T$14*P251/$S251</f>
        <v>-8.6135311614678592E-2</v>
      </c>
      <c r="U251">
        <f>$T$14*Q251/$S251</f>
        <v>0</v>
      </c>
      <c r="Y251">
        <f>P251</f>
        <v>-0.861353116146786</v>
      </c>
      <c r="Z251">
        <f>Q251</f>
        <v>0</v>
      </c>
      <c r="AD251">
        <f>R251+$AD$14</f>
        <v>103</v>
      </c>
      <c r="AE251">
        <f>$AE$14*P251/$AD251*($AE$11+$AD$14)</f>
        <v>-0.861353116146786</v>
      </c>
      <c r="AF251">
        <f>$AE$14*Q251/$AD251*($AE$11+$AD$14)</f>
        <v>0</v>
      </c>
    </row>
    <row r="252" spans="4:32" ht="2.25" customHeight="1"/>
    <row r="253" spans="4:32" ht="2.25" customHeight="1">
      <c r="F253" t="s">
        <v>16</v>
      </c>
      <c r="G253">
        <f>G250</f>
        <v>1</v>
      </c>
      <c r="H253">
        <f>H250</f>
        <v>1</v>
      </c>
      <c r="I253">
        <f>I250+1</f>
        <v>5</v>
      </c>
      <c r="J253">
        <f t="shared" ref="J253:L254" si="158">LN(G253)</f>
        <v>0</v>
      </c>
      <c r="K253">
        <f t="shared" si="158"/>
        <v>0</v>
      </c>
      <c r="L253">
        <f t="shared" si="158"/>
        <v>1.6094379124341003</v>
      </c>
      <c r="M253">
        <f t="shared" ref="M253:O254" si="159">(G253+(J253-G253)*$K$14)*$N$14</f>
        <v>0</v>
      </c>
      <c r="N253">
        <f t="shared" si="159"/>
        <v>0</v>
      </c>
      <c r="O253">
        <f t="shared" si="159"/>
        <v>1</v>
      </c>
      <c r="P253">
        <f t="array" ref="P253:R253">MMULT(M253:O253,$P$12:$R$14)</f>
        <v>-1</v>
      </c>
      <c r="Q253">
        <v>0</v>
      </c>
      <c r="R253">
        <v>6.1257422745431001E-17</v>
      </c>
      <c r="S253">
        <f>R253+$S$14</f>
        <v>5</v>
      </c>
      <c r="T253">
        <f>$T$14*P253/$S253</f>
        <v>-0.12</v>
      </c>
      <c r="U253">
        <f>$T$14*Q253/$S253</f>
        <v>0</v>
      </c>
      <c r="Y253">
        <f>P253</f>
        <v>-1</v>
      </c>
      <c r="Z253">
        <f>Q253</f>
        <v>0</v>
      </c>
      <c r="AD253">
        <f>R253+$AD$14</f>
        <v>102</v>
      </c>
      <c r="AE253">
        <f>$AE$14*P253/$AD253*($AE$11+$AD$14)</f>
        <v>-1.0098039215686274</v>
      </c>
      <c r="AF253">
        <f>$AE$14*Q253/$AD253*($AE$11+$AD$14)</f>
        <v>0</v>
      </c>
    </row>
    <row r="254" spans="4:32" ht="2.25" customHeight="1">
      <c r="G254">
        <f>G251</f>
        <v>5</v>
      </c>
      <c r="H254">
        <f>H251</f>
        <v>1</v>
      </c>
      <c r="I254">
        <f>I251+1</f>
        <v>5</v>
      </c>
      <c r="J254">
        <f t="shared" si="158"/>
        <v>1.6094379124341003</v>
      </c>
      <c r="K254">
        <f t="shared" si="158"/>
        <v>0</v>
      </c>
      <c r="L254">
        <f t="shared" si="158"/>
        <v>1.6094379124341003</v>
      </c>
      <c r="M254">
        <f t="shared" si="159"/>
        <v>1</v>
      </c>
      <c r="N254">
        <f t="shared" si="159"/>
        <v>0</v>
      </c>
      <c r="O254">
        <f t="shared" si="159"/>
        <v>1</v>
      </c>
      <c r="P254">
        <f t="array" ref="P254:R254">MMULT(M254:O254,$P$12:$R$14)</f>
        <v>-0.99999999999999989</v>
      </c>
      <c r="Q254">
        <v>0</v>
      </c>
      <c r="R254">
        <v>1</v>
      </c>
      <c r="S254">
        <f>R254+$S$14</f>
        <v>6</v>
      </c>
      <c r="T254">
        <f>$T$14*P254/$S254</f>
        <v>-9.9999999999999978E-2</v>
      </c>
      <c r="U254">
        <f>$T$14*Q254/$S254</f>
        <v>0</v>
      </c>
      <c r="Y254">
        <f>P254</f>
        <v>-0.99999999999999989</v>
      </c>
      <c r="Z254">
        <f>Q254</f>
        <v>0</v>
      </c>
      <c r="AD254">
        <f>R254+$AD$14</f>
        <v>103</v>
      </c>
      <c r="AE254">
        <f>$AE$14*P254/$AD254*($AE$11+$AD$14)</f>
        <v>-0.99999999999999989</v>
      </c>
      <c r="AF254">
        <f>$AE$14*Q254/$AD254*($AE$11+$AD$14)</f>
        <v>0</v>
      </c>
    </row>
    <row r="255" spans="4:32" ht="2.25" customHeight="1"/>
    <row r="256" spans="4:32" ht="2.25" customHeight="1">
      <c r="E256" t="s">
        <v>7</v>
      </c>
      <c r="F256" t="s">
        <v>18</v>
      </c>
      <c r="G256">
        <f>G241</f>
        <v>1</v>
      </c>
      <c r="H256">
        <f>H241+1</f>
        <v>2</v>
      </c>
      <c r="I256">
        <f>I241</f>
        <v>1</v>
      </c>
      <c r="J256">
        <f t="shared" ref="J256:L257" si="160">LN(G256)</f>
        <v>0</v>
      </c>
      <c r="K256">
        <f t="shared" si="160"/>
        <v>0.69314718055994529</v>
      </c>
      <c r="L256">
        <f t="shared" si="160"/>
        <v>0</v>
      </c>
      <c r="M256">
        <f t="shared" ref="M256:O257" si="161">(G256+(J256-G256)*$K$14)*$N$14</f>
        <v>0</v>
      </c>
      <c r="N256">
        <f t="shared" si="161"/>
        <v>0.43067655807339306</v>
      </c>
      <c r="O256">
        <f t="shared" si="161"/>
        <v>0</v>
      </c>
      <c r="P256">
        <f t="array" ref="P256:R256">MMULT(M256:O256,$P$12:$R$14)</f>
        <v>0</v>
      </c>
      <c r="Q256">
        <v>0.43067655807339306</v>
      </c>
      <c r="R256">
        <v>0</v>
      </c>
      <c r="S256">
        <f>R256+$S$14</f>
        <v>5</v>
      </c>
      <c r="T256">
        <f>$T$14*P256/$S256</f>
        <v>0</v>
      </c>
      <c r="U256">
        <f>$T$14*Q256/$S256</f>
        <v>5.168118696880717E-2</v>
      </c>
      <c r="Y256">
        <f>P256</f>
        <v>0</v>
      </c>
      <c r="Z256">
        <f>Q256</f>
        <v>0.43067655807339306</v>
      </c>
      <c r="AD256">
        <f>R256+$AD$14</f>
        <v>102</v>
      </c>
      <c r="AE256">
        <f>$AE$14*P256/$AD256*($AE$11+$AD$14)</f>
        <v>0</v>
      </c>
      <c r="AF256">
        <f>$AE$14*Q256/$AD256*($AE$11+$AD$14)</f>
        <v>0.43489887727019105</v>
      </c>
    </row>
    <row r="257" spans="5:32" ht="2.25" customHeight="1">
      <c r="G257">
        <f>G242</f>
        <v>5</v>
      </c>
      <c r="H257">
        <f>H242+1</f>
        <v>2</v>
      </c>
      <c r="I257">
        <f>I242</f>
        <v>1</v>
      </c>
      <c r="J257">
        <f t="shared" si="160"/>
        <v>1.6094379124341003</v>
      </c>
      <c r="K257">
        <f t="shared" si="160"/>
        <v>0.69314718055994529</v>
      </c>
      <c r="L257">
        <f t="shared" si="160"/>
        <v>0</v>
      </c>
      <c r="M257">
        <f t="shared" si="161"/>
        <v>1</v>
      </c>
      <c r="N257">
        <f t="shared" si="161"/>
        <v>0.43067655807339306</v>
      </c>
      <c r="O257">
        <f t="shared" si="161"/>
        <v>0</v>
      </c>
      <c r="P257">
        <f t="array" ref="P257:R257">MMULT(M257:O257,$P$12:$R$14)</f>
        <v>6.1257422745431001E-17</v>
      </c>
      <c r="Q257">
        <v>0.43067655807339306</v>
      </c>
      <c r="R257">
        <v>1</v>
      </c>
      <c r="S257">
        <f>R257+$S$14</f>
        <v>6</v>
      </c>
      <c r="T257">
        <f>$T$14*P257/$S257</f>
        <v>6.1257422745431001E-18</v>
      </c>
      <c r="U257">
        <f>$T$14*Q257/$S257</f>
        <v>4.306765580733931E-2</v>
      </c>
      <c r="Y257">
        <f>P257</f>
        <v>6.1257422745431001E-17</v>
      </c>
      <c r="Z257">
        <f>Q257</f>
        <v>0.43067655807339306</v>
      </c>
      <c r="AD257">
        <f>R257+$AD$14</f>
        <v>103</v>
      </c>
      <c r="AE257">
        <f>$AE$14*P257/$AD257*($AE$11+$AD$14)</f>
        <v>6.1257422745431001E-17</v>
      </c>
      <c r="AF257">
        <f>$AE$14*Q257/$AD257*($AE$11+$AD$14)</f>
        <v>0.430676558073393</v>
      </c>
    </row>
    <row r="258" spans="5:32" ht="2.25" customHeight="1"/>
    <row r="259" spans="5:32" ht="2.25" customHeight="1">
      <c r="F259" t="s">
        <v>12</v>
      </c>
      <c r="G259">
        <f>G244</f>
        <v>1</v>
      </c>
      <c r="H259">
        <f>H244+1</f>
        <v>2</v>
      </c>
      <c r="I259">
        <f>I244</f>
        <v>2</v>
      </c>
      <c r="J259">
        <f t="shared" ref="J259:L260" si="162">LN(G259)</f>
        <v>0</v>
      </c>
      <c r="K259">
        <f t="shared" si="162"/>
        <v>0.69314718055994529</v>
      </c>
      <c r="L259">
        <f t="shared" si="162"/>
        <v>0.69314718055994529</v>
      </c>
      <c r="M259">
        <f t="shared" ref="M259:O260" si="163">(G259+(J259-G259)*$K$14)*$N$14</f>
        <v>0</v>
      </c>
      <c r="N259">
        <f t="shared" si="163"/>
        <v>0.43067655807339306</v>
      </c>
      <c r="O259">
        <f t="shared" si="163"/>
        <v>0.43067655807339306</v>
      </c>
      <c r="P259">
        <f t="array" ref="P259:R259">MMULT(M259:O259,$P$12:$R$14)</f>
        <v>-0.43067655807339306</v>
      </c>
      <c r="Q259">
        <v>0.43067655807339306</v>
      </c>
      <c r="R259">
        <v>2.6382135984449002E-17</v>
      </c>
      <c r="S259">
        <f>R259+$S$14</f>
        <v>5</v>
      </c>
      <c r="T259">
        <f>$T$14*P259/$S259</f>
        <v>-5.168118696880717E-2</v>
      </c>
      <c r="U259">
        <f>$T$14*Q259/$S259</f>
        <v>5.168118696880717E-2</v>
      </c>
      <c r="Y259">
        <f>P259</f>
        <v>-0.43067655807339306</v>
      </c>
      <c r="Z259">
        <f>Q259</f>
        <v>0.43067655807339306</v>
      </c>
      <c r="AD259">
        <f>R259+$AD$14</f>
        <v>102</v>
      </c>
      <c r="AE259">
        <f>$AE$14*P259/$AD259*($AE$11+$AD$14)</f>
        <v>-0.43489887727019105</v>
      </c>
      <c r="AF259">
        <f>$AE$14*Q259/$AD259*($AE$11+$AD$14)</f>
        <v>0.43489887727019105</v>
      </c>
    </row>
    <row r="260" spans="5:32" ht="2.25" customHeight="1">
      <c r="G260">
        <f>G245</f>
        <v>5</v>
      </c>
      <c r="H260">
        <f>H245+1</f>
        <v>2</v>
      </c>
      <c r="I260">
        <f>I245</f>
        <v>2</v>
      </c>
      <c r="J260">
        <f t="shared" si="162"/>
        <v>1.6094379124341003</v>
      </c>
      <c r="K260">
        <f t="shared" si="162"/>
        <v>0.69314718055994529</v>
      </c>
      <c r="L260">
        <f t="shared" si="162"/>
        <v>0.69314718055994529</v>
      </c>
      <c r="M260">
        <f t="shared" si="163"/>
        <v>1</v>
      </c>
      <c r="N260">
        <f t="shared" si="163"/>
        <v>0.43067655807339306</v>
      </c>
      <c r="O260">
        <f t="shared" si="163"/>
        <v>0.43067655807339306</v>
      </c>
      <c r="P260">
        <f t="array" ref="P260:R260">MMULT(M260:O260,$P$12:$R$14)</f>
        <v>-0.430676558073393</v>
      </c>
      <c r="Q260">
        <v>0.43067655807339306</v>
      </c>
      <c r="R260">
        <v>1</v>
      </c>
      <c r="S260">
        <f>R260+$S$14</f>
        <v>6</v>
      </c>
      <c r="T260">
        <f>$T$14*P260/$S260</f>
        <v>-4.3067655807339296E-2</v>
      </c>
      <c r="U260">
        <f>$T$14*Q260/$S260</f>
        <v>4.306765580733931E-2</v>
      </c>
      <c r="Y260">
        <f>P260</f>
        <v>-0.430676558073393</v>
      </c>
      <c r="Z260">
        <f>Q260</f>
        <v>0.43067655807339306</v>
      </c>
      <c r="AD260">
        <f>R260+$AD$14</f>
        <v>103</v>
      </c>
      <c r="AE260">
        <f>$AE$14*P260/$AD260*($AE$11+$AD$14)</f>
        <v>-0.430676558073393</v>
      </c>
      <c r="AF260">
        <f>$AE$14*Q260/$AD260*($AE$11+$AD$14)</f>
        <v>0.430676558073393</v>
      </c>
    </row>
    <row r="261" spans="5:32" ht="2.25" customHeight="1"/>
    <row r="262" spans="5:32" ht="2.25" customHeight="1">
      <c r="G262">
        <f>G247</f>
        <v>1</v>
      </c>
      <c r="H262">
        <f>H247+1</f>
        <v>2</v>
      </c>
      <c r="I262">
        <f>I247</f>
        <v>3</v>
      </c>
      <c r="J262">
        <f t="shared" ref="J262:L263" si="164">LN(G262)</f>
        <v>0</v>
      </c>
      <c r="K262">
        <f t="shared" si="164"/>
        <v>0.69314718055994529</v>
      </c>
      <c r="L262">
        <f t="shared" si="164"/>
        <v>1.0986122886681098</v>
      </c>
      <c r="M262">
        <f t="shared" ref="M262:O263" si="165">(G262+(J262-G262)*$K$14)*$N$14</f>
        <v>0</v>
      </c>
      <c r="N262">
        <f t="shared" si="165"/>
        <v>0.43067655807339306</v>
      </c>
      <c r="O262">
        <f t="shared" si="165"/>
        <v>0.68260619448598525</v>
      </c>
      <c r="P262">
        <f t="array" ref="P262:R262">MMULT(M262:O262,$P$12:$R$14)</f>
        <v>-0.68260619448598525</v>
      </c>
      <c r="Q262">
        <v>0.43067655807339306</v>
      </c>
      <c r="R262">
        <v>4.181469622427789E-17</v>
      </c>
      <c r="S262">
        <f>R262+$S$14</f>
        <v>5</v>
      </c>
      <c r="T262">
        <f>$T$14*P262/$S262</f>
        <v>-8.1912743338318231E-2</v>
      </c>
      <c r="U262">
        <f>$T$14*Q262/$S262</f>
        <v>5.168118696880717E-2</v>
      </c>
      <c r="Y262">
        <f>P262</f>
        <v>-0.68260619448598525</v>
      </c>
      <c r="Z262">
        <f>Q262</f>
        <v>0.43067655807339306</v>
      </c>
      <c r="AD262">
        <f>R262+$AD$14</f>
        <v>102</v>
      </c>
      <c r="AE262">
        <f>$AE$14*P262/$AD262*($AE$11+$AD$14)</f>
        <v>-0.68929841207898512</v>
      </c>
      <c r="AF262">
        <f>$AE$14*Q262/$AD262*($AE$11+$AD$14)</f>
        <v>0.43489887727019105</v>
      </c>
    </row>
    <row r="263" spans="5:32" ht="2.25" customHeight="1">
      <c r="G263">
        <f>G248</f>
        <v>5</v>
      </c>
      <c r="H263">
        <f>H248+1</f>
        <v>2</v>
      </c>
      <c r="I263">
        <f>I248</f>
        <v>3</v>
      </c>
      <c r="J263">
        <f t="shared" si="164"/>
        <v>1.6094379124341003</v>
      </c>
      <c r="K263">
        <f t="shared" si="164"/>
        <v>0.69314718055994529</v>
      </c>
      <c r="L263">
        <f t="shared" si="164"/>
        <v>1.0986122886681098</v>
      </c>
      <c r="M263">
        <f t="shared" si="165"/>
        <v>1</v>
      </c>
      <c r="N263">
        <f t="shared" si="165"/>
        <v>0.43067655807339306</v>
      </c>
      <c r="O263">
        <f t="shared" si="165"/>
        <v>0.68260619448598525</v>
      </c>
      <c r="P263">
        <f t="array" ref="P263:R263">MMULT(M263:O263,$P$12:$R$14)</f>
        <v>-0.68260619448598514</v>
      </c>
      <c r="Q263">
        <v>0.43067655807339306</v>
      </c>
      <c r="R263">
        <v>1</v>
      </c>
      <c r="S263">
        <f>R263+$S$14</f>
        <v>6</v>
      </c>
      <c r="T263">
        <f>$T$14*P263/$S263</f>
        <v>-6.8260619448598514E-2</v>
      </c>
      <c r="U263">
        <f>$T$14*Q263/$S263</f>
        <v>4.306765580733931E-2</v>
      </c>
      <c r="Y263">
        <f>P263</f>
        <v>-0.68260619448598514</v>
      </c>
      <c r="Z263">
        <f>Q263</f>
        <v>0.43067655807339306</v>
      </c>
      <c r="AD263">
        <f>R263+$AD$14</f>
        <v>103</v>
      </c>
      <c r="AE263">
        <f>$AE$14*P263/$AD263*($AE$11+$AD$14)</f>
        <v>-0.68260619448598514</v>
      </c>
      <c r="AF263">
        <f>$AE$14*Q263/$AD263*($AE$11+$AD$14)</f>
        <v>0.430676558073393</v>
      </c>
    </row>
    <row r="264" spans="5:32" ht="2.25" customHeight="1"/>
    <row r="265" spans="5:32" ht="2.25" customHeight="1">
      <c r="G265">
        <f>G250</f>
        <v>1</v>
      </c>
      <c r="H265">
        <f>H250+1</f>
        <v>2</v>
      </c>
      <c r="I265">
        <f>I250</f>
        <v>4</v>
      </c>
      <c r="J265">
        <f t="shared" ref="J265:L266" si="166">LN(G265)</f>
        <v>0</v>
      </c>
      <c r="K265">
        <f t="shared" si="166"/>
        <v>0.69314718055994529</v>
      </c>
      <c r="L265">
        <f t="shared" si="166"/>
        <v>1.3862943611198906</v>
      </c>
      <c r="M265">
        <f t="shared" ref="M265:O266" si="167">(G265+(J265-G265)*$K$14)*$N$14</f>
        <v>0</v>
      </c>
      <c r="N265">
        <f t="shared" si="167"/>
        <v>0.43067655807339306</v>
      </c>
      <c r="O265">
        <f t="shared" si="167"/>
        <v>0.86135311614678611</v>
      </c>
      <c r="P265">
        <f t="array" ref="P265:R265">MMULT(M265:O265,$P$12:$R$14)</f>
        <v>-0.86135311614678611</v>
      </c>
      <c r="Q265">
        <v>0.43067655807339306</v>
      </c>
      <c r="R265">
        <v>5.2764271968898004E-17</v>
      </c>
      <c r="S265">
        <f>R265+$S$14</f>
        <v>5</v>
      </c>
      <c r="T265">
        <f>$T$14*P265/$S265</f>
        <v>-0.10336237393761434</v>
      </c>
      <c r="U265">
        <f>$T$14*Q265/$S265</f>
        <v>5.168118696880717E-2</v>
      </c>
      <c r="Y265">
        <f>P265</f>
        <v>-0.86135311614678611</v>
      </c>
      <c r="Z265">
        <f>Q265</f>
        <v>0.43067655807339306</v>
      </c>
      <c r="AD265">
        <f>R265+$AD$14</f>
        <v>102</v>
      </c>
      <c r="AE265">
        <f>$AE$14*P265/$AD265*($AE$11+$AD$14)</f>
        <v>-0.86979775454038211</v>
      </c>
      <c r="AF265">
        <f>$AE$14*Q265/$AD265*($AE$11+$AD$14)</f>
        <v>0.43489887727019105</v>
      </c>
    </row>
    <row r="266" spans="5:32" ht="2.25" customHeight="1">
      <c r="G266">
        <f>G251</f>
        <v>5</v>
      </c>
      <c r="H266">
        <f>H251+1</f>
        <v>2</v>
      </c>
      <c r="I266">
        <f>I251</f>
        <v>4</v>
      </c>
      <c r="J266">
        <f t="shared" si="166"/>
        <v>1.6094379124341003</v>
      </c>
      <c r="K266">
        <f t="shared" si="166"/>
        <v>0.69314718055994529</v>
      </c>
      <c r="L266">
        <f t="shared" si="166"/>
        <v>1.3862943611198906</v>
      </c>
      <c r="M266">
        <f t="shared" si="167"/>
        <v>1</v>
      </c>
      <c r="N266">
        <f t="shared" si="167"/>
        <v>0.43067655807339306</v>
      </c>
      <c r="O266">
        <f t="shared" si="167"/>
        <v>0.86135311614678611</v>
      </c>
      <c r="P266">
        <f t="array" ref="P266:R266">MMULT(M266:O266,$P$12:$R$14)</f>
        <v>-0.861353116146786</v>
      </c>
      <c r="Q266">
        <v>0.43067655807339306</v>
      </c>
      <c r="R266">
        <v>1</v>
      </c>
      <c r="S266">
        <f>R266+$S$14</f>
        <v>6</v>
      </c>
      <c r="T266">
        <f>$T$14*P266/$S266</f>
        <v>-8.6135311614678592E-2</v>
      </c>
      <c r="U266">
        <f>$T$14*Q266/$S266</f>
        <v>4.306765580733931E-2</v>
      </c>
      <c r="Y266">
        <f>P266</f>
        <v>-0.861353116146786</v>
      </c>
      <c r="Z266">
        <f>Q266</f>
        <v>0.43067655807339306</v>
      </c>
      <c r="AD266">
        <f>R266+$AD$14</f>
        <v>103</v>
      </c>
      <c r="AE266">
        <f>$AE$14*P266/$AD266*($AE$11+$AD$14)</f>
        <v>-0.861353116146786</v>
      </c>
      <c r="AF266">
        <f>$AE$14*Q266/$AD266*($AE$11+$AD$14)</f>
        <v>0.430676558073393</v>
      </c>
    </row>
    <row r="267" spans="5:32" ht="2.25" customHeight="1"/>
    <row r="268" spans="5:32" ht="2.25" customHeight="1">
      <c r="G268">
        <f>G253</f>
        <v>1</v>
      </c>
      <c r="H268">
        <f>H253+1</f>
        <v>2</v>
      </c>
      <c r="I268">
        <f>I253</f>
        <v>5</v>
      </c>
      <c r="J268">
        <f t="shared" ref="J268:L269" si="168">LN(G268)</f>
        <v>0</v>
      </c>
      <c r="K268">
        <f t="shared" si="168"/>
        <v>0.69314718055994529</v>
      </c>
      <c r="L268">
        <f t="shared" si="168"/>
        <v>1.6094379124341003</v>
      </c>
      <c r="M268">
        <f t="shared" ref="M268:O269" si="169">(G268+(J268-G268)*$K$14)*$N$14</f>
        <v>0</v>
      </c>
      <c r="N268">
        <f t="shared" si="169"/>
        <v>0.43067655807339306</v>
      </c>
      <c r="O268">
        <f t="shared" si="169"/>
        <v>1</v>
      </c>
      <c r="P268">
        <f t="array" ref="P268:R268">MMULT(M268:O268,$P$12:$R$14)</f>
        <v>-1</v>
      </c>
      <c r="Q268">
        <v>0.43067655807339306</v>
      </c>
      <c r="R268">
        <v>6.1257422745431001E-17</v>
      </c>
      <c r="S268">
        <f>R268+$S$14</f>
        <v>5</v>
      </c>
      <c r="T268">
        <f>$T$14*P268/$S268</f>
        <v>-0.12</v>
      </c>
      <c r="U268">
        <f>$T$14*Q268/$S268</f>
        <v>5.168118696880717E-2</v>
      </c>
      <c r="Y268">
        <f>P268</f>
        <v>-1</v>
      </c>
      <c r="Z268">
        <f>Q268</f>
        <v>0.43067655807339306</v>
      </c>
      <c r="AD268">
        <f>R268+$AD$14</f>
        <v>102</v>
      </c>
      <c r="AE268">
        <f>$AE$14*P268/$AD268*($AE$11+$AD$14)</f>
        <v>-1.0098039215686274</v>
      </c>
      <c r="AF268">
        <f>$AE$14*Q268/$AD268*($AE$11+$AD$14)</f>
        <v>0.43489887727019105</v>
      </c>
    </row>
    <row r="269" spans="5:32" ht="2.25" customHeight="1">
      <c r="G269">
        <f>G254</f>
        <v>5</v>
      </c>
      <c r="H269">
        <f>H254+1</f>
        <v>2</v>
      </c>
      <c r="I269">
        <f>I254</f>
        <v>5</v>
      </c>
      <c r="J269">
        <f t="shared" si="168"/>
        <v>1.6094379124341003</v>
      </c>
      <c r="K269">
        <f t="shared" si="168"/>
        <v>0.69314718055994529</v>
      </c>
      <c r="L269">
        <f t="shared" si="168"/>
        <v>1.6094379124341003</v>
      </c>
      <c r="M269">
        <f t="shared" si="169"/>
        <v>1</v>
      </c>
      <c r="N269">
        <f t="shared" si="169"/>
        <v>0.43067655807339306</v>
      </c>
      <c r="O269">
        <f t="shared" si="169"/>
        <v>1</v>
      </c>
      <c r="P269">
        <f t="array" ref="P269:R269">MMULT(M269:O269,$P$12:$R$14)</f>
        <v>-0.99999999999999989</v>
      </c>
      <c r="Q269">
        <v>0.43067655807339306</v>
      </c>
      <c r="R269">
        <v>1</v>
      </c>
      <c r="S269">
        <f>R269+$S$14</f>
        <v>6</v>
      </c>
      <c r="T269">
        <f>$T$14*P269/$S269</f>
        <v>-9.9999999999999978E-2</v>
      </c>
      <c r="U269">
        <f>$T$14*Q269/$S269</f>
        <v>4.306765580733931E-2</v>
      </c>
      <c r="Y269">
        <f>P269</f>
        <v>-0.99999999999999989</v>
      </c>
      <c r="Z269">
        <f>Q269</f>
        <v>0.43067655807339306</v>
      </c>
      <c r="AD269">
        <f>R269+$AD$14</f>
        <v>103</v>
      </c>
      <c r="AE269">
        <f>$AE$14*P269/$AD269*($AE$11+$AD$14)</f>
        <v>-0.99999999999999989</v>
      </c>
      <c r="AF269">
        <f>$AE$14*Q269/$AD269*($AE$11+$AD$14)</f>
        <v>0.430676558073393</v>
      </c>
    </row>
    <row r="270" spans="5:32" ht="2.25" customHeight="1"/>
    <row r="271" spans="5:32" ht="2.25" customHeight="1">
      <c r="E271" t="s">
        <v>8</v>
      </c>
      <c r="F271" t="s">
        <v>18</v>
      </c>
      <c r="G271">
        <f>G256</f>
        <v>1</v>
      </c>
      <c r="H271">
        <f>H256+1</f>
        <v>3</v>
      </c>
      <c r="I271">
        <f>I256</f>
        <v>1</v>
      </c>
      <c r="J271">
        <f t="shared" ref="J271:L272" si="170">LN(G271)</f>
        <v>0</v>
      </c>
      <c r="K271">
        <f t="shared" si="170"/>
        <v>1.0986122886681098</v>
      </c>
      <c r="L271">
        <f t="shared" si="170"/>
        <v>0</v>
      </c>
      <c r="M271">
        <f t="shared" ref="M271:O272" si="171">(G271+(J271-G271)*$K$14)*$N$14</f>
        <v>0</v>
      </c>
      <c r="N271">
        <f t="shared" si="171"/>
        <v>0.68260619448598525</v>
      </c>
      <c r="O271">
        <f t="shared" si="171"/>
        <v>0</v>
      </c>
      <c r="P271">
        <f t="array" ref="P271:R271">MMULT(M271:O271,$P$12:$R$14)</f>
        <v>0</v>
      </c>
      <c r="Q271">
        <v>0.68260619448598525</v>
      </c>
      <c r="R271">
        <v>0</v>
      </c>
      <c r="S271">
        <f>R271+$S$14</f>
        <v>5</v>
      </c>
      <c r="T271">
        <f>$T$14*P271/$S271</f>
        <v>0</v>
      </c>
      <c r="U271">
        <f>$T$14*Q271/$S271</f>
        <v>8.1912743338318231E-2</v>
      </c>
      <c r="Y271">
        <f>P271</f>
        <v>0</v>
      </c>
      <c r="Z271">
        <f>Q271</f>
        <v>0.68260619448598525</v>
      </c>
      <c r="AD271">
        <f>R271+$AD$14</f>
        <v>102</v>
      </c>
      <c r="AE271">
        <f>$AE$14*P271/$AD271*($AE$11+$AD$14)</f>
        <v>0</v>
      </c>
      <c r="AF271">
        <f>$AE$14*Q271/$AD271*($AE$11+$AD$14)</f>
        <v>0.68929841207898512</v>
      </c>
    </row>
    <row r="272" spans="5:32" ht="2.25" customHeight="1">
      <c r="G272">
        <f>G257</f>
        <v>5</v>
      </c>
      <c r="H272">
        <f>H257+1</f>
        <v>3</v>
      </c>
      <c r="I272">
        <f>I257</f>
        <v>1</v>
      </c>
      <c r="J272">
        <f t="shared" si="170"/>
        <v>1.6094379124341003</v>
      </c>
      <c r="K272">
        <f t="shared" si="170"/>
        <v>1.0986122886681098</v>
      </c>
      <c r="L272">
        <f t="shared" si="170"/>
        <v>0</v>
      </c>
      <c r="M272">
        <f t="shared" si="171"/>
        <v>1</v>
      </c>
      <c r="N272">
        <f t="shared" si="171"/>
        <v>0.68260619448598525</v>
      </c>
      <c r="O272">
        <f t="shared" si="171"/>
        <v>0</v>
      </c>
      <c r="P272">
        <f t="array" ref="P272:R272">MMULT(M272:O272,$P$12:$R$14)</f>
        <v>6.1257422745431001E-17</v>
      </c>
      <c r="Q272">
        <v>0.68260619448598525</v>
      </c>
      <c r="R272">
        <v>1</v>
      </c>
      <c r="S272">
        <f>R272+$S$14</f>
        <v>6</v>
      </c>
      <c r="T272">
        <f>$T$14*P272/$S272</f>
        <v>6.1257422745431001E-18</v>
      </c>
      <c r="U272">
        <f>$T$14*Q272/$S272</f>
        <v>6.8260619448598528E-2</v>
      </c>
      <c r="Y272">
        <f>P272</f>
        <v>6.1257422745431001E-17</v>
      </c>
      <c r="Z272">
        <f>Q272</f>
        <v>0.68260619448598525</v>
      </c>
      <c r="AD272">
        <f>R272+$AD$14</f>
        <v>103</v>
      </c>
      <c r="AE272">
        <f>$AE$14*P272/$AD272*($AE$11+$AD$14)</f>
        <v>6.1257422745431001E-17</v>
      </c>
      <c r="AF272">
        <f>$AE$14*Q272/$AD272*($AE$11+$AD$14)</f>
        <v>0.68260619448598525</v>
      </c>
    </row>
    <row r="273" spans="5:32" ht="2.25" customHeight="1"/>
    <row r="274" spans="5:32" ht="2.25" customHeight="1">
      <c r="G274">
        <f>G259</f>
        <v>1</v>
      </c>
      <c r="H274">
        <f>H259+1</f>
        <v>3</v>
      </c>
      <c r="I274">
        <f>I259</f>
        <v>2</v>
      </c>
      <c r="J274">
        <f t="shared" ref="J274:L275" si="172">LN(G274)</f>
        <v>0</v>
      </c>
      <c r="K274">
        <f t="shared" si="172"/>
        <v>1.0986122886681098</v>
      </c>
      <c r="L274">
        <f t="shared" si="172"/>
        <v>0.69314718055994529</v>
      </c>
      <c r="M274">
        <f t="shared" ref="M274:O275" si="173">(G274+(J274-G274)*$K$14)*$N$14</f>
        <v>0</v>
      </c>
      <c r="N274">
        <f t="shared" si="173"/>
        <v>0.68260619448598525</v>
      </c>
      <c r="O274">
        <f t="shared" si="173"/>
        <v>0.43067655807339306</v>
      </c>
      <c r="P274">
        <f t="array" ref="P274:R274">MMULT(M274:O274,$P$12:$R$14)</f>
        <v>-0.43067655807339306</v>
      </c>
      <c r="Q274">
        <v>0.68260619448598525</v>
      </c>
      <c r="R274">
        <v>2.6382135984449002E-17</v>
      </c>
      <c r="S274">
        <f>R274+$S$14</f>
        <v>5</v>
      </c>
      <c r="T274">
        <f>$T$14*P274/$S274</f>
        <v>-5.168118696880717E-2</v>
      </c>
      <c r="U274">
        <f>$T$14*Q274/$S274</f>
        <v>8.1912743338318231E-2</v>
      </c>
      <c r="Y274">
        <f>P274</f>
        <v>-0.43067655807339306</v>
      </c>
      <c r="Z274">
        <f>Q274</f>
        <v>0.68260619448598525</v>
      </c>
      <c r="AD274">
        <f>R274+$AD$14</f>
        <v>102</v>
      </c>
      <c r="AE274">
        <f>$AE$14*P274/$AD274*($AE$11+$AD$14)</f>
        <v>-0.43489887727019105</v>
      </c>
      <c r="AF274">
        <f>$AE$14*Q274/$AD274*($AE$11+$AD$14)</f>
        <v>0.68929841207898512</v>
      </c>
    </row>
    <row r="275" spans="5:32" ht="2.25" customHeight="1">
      <c r="G275">
        <f>G260</f>
        <v>5</v>
      </c>
      <c r="H275">
        <f>H260+1</f>
        <v>3</v>
      </c>
      <c r="I275">
        <f>I260</f>
        <v>2</v>
      </c>
      <c r="J275">
        <f t="shared" si="172"/>
        <v>1.6094379124341003</v>
      </c>
      <c r="K275">
        <f t="shared" si="172"/>
        <v>1.0986122886681098</v>
      </c>
      <c r="L275">
        <f t="shared" si="172"/>
        <v>0.69314718055994529</v>
      </c>
      <c r="M275">
        <f t="shared" si="173"/>
        <v>1</v>
      </c>
      <c r="N275">
        <f t="shared" si="173"/>
        <v>0.68260619448598525</v>
      </c>
      <c r="O275">
        <f t="shared" si="173"/>
        <v>0.43067655807339306</v>
      </c>
      <c r="P275">
        <f t="array" ref="P275:R275">MMULT(M275:O275,$P$12:$R$14)</f>
        <v>-0.430676558073393</v>
      </c>
      <c r="Q275">
        <v>0.68260619448598525</v>
      </c>
      <c r="R275">
        <v>1</v>
      </c>
      <c r="S275">
        <f>R275+$S$14</f>
        <v>6</v>
      </c>
      <c r="T275">
        <f>$T$14*P275/$S275</f>
        <v>-4.3067655807339296E-2</v>
      </c>
      <c r="U275">
        <f>$T$14*Q275/$S275</f>
        <v>6.8260619448598528E-2</v>
      </c>
      <c r="Y275">
        <f>P275</f>
        <v>-0.430676558073393</v>
      </c>
      <c r="Z275">
        <f>Q275</f>
        <v>0.68260619448598525</v>
      </c>
      <c r="AD275">
        <f>R275+$AD$14</f>
        <v>103</v>
      </c>
      <c r="AE275">
        <f>$AE$14*P275/$AD275*($AE$11+$AD$14)</f>
        <v>-0.430676558073393</v>
      </c>
      <c r="AF275">
        <f>$AE$14*Q275/$AD275*($AE$11+$AD$14)</f>
        <v>0.68260619448598525</v>
      </c>
    </row>
    <row r="276" spans="5:32" ht="2.25" customHeight="1"/>
    <row r="277" spans="5:32" ht="2.25" customHeight="1">
      <c r="G277">
        <f>G262</f>
        <v>1</v>
      </c>
      <c r="H277">
        <f>H262+1</f>
        <v>3</v>
      </c>
      <c r="I277">
        <f>I262</f>
        <v>3</v>
      </c>
      <c r="J277">
        <f t="shared" ref="J277:L278" si="174">LN(G277)</f>
        <v>0</v>
      </c>
      <c r="K277">
        <f t="shared" si="174"/>
        <v>1.0986122886681098</v>
      </c>
      <c r="L277">
        <f t="shared" si="174"/>
        <v>1.0986122886681098</v>
      </c>
      <c r="M277">
        <f t="shared" ref="M277:O278" si="175">(G277+(J277-G277)*$K$14)*$N$14</f>
        <v>0</v>
      </c>
      <c r="N277">
        <f t="shared" si="175"/>
        <v>0.68260619448598525</v>
      </c>
      <c r="O277">
        <f t="shared" si="175"/>
        <v>0.68260619448598525</v>
      </c>
      <c r="P277">
        <f t="array" ref="P277:R277">MMULT(M277:O277,$P$12:$R$14)</f>
        <v>-0.68260619448598525</v>
      </c>
      <c r="Q277">
        <v>0.68260619448598525</v>
      </c>
      <c r="R277">
        <v>4.181469622427789E-17</v>
      </c>
      <c r="S277">
        <f>R277+$S$14</f>
        <v>5</v>
      </c>
      <c r="T277">
        <f>$T$14*P277/$S277</f>
        <v>-8.1912743338318231E-2</v>
      </c>
      <c r="U277">
        <f>$T$14*Q277/$S277</f>
        <v>8.1912743338318231E-2</v>
      </c>
      <c r="Y277">
        <f>P277</f>
        <v>-0.68260619448598525</v>
      </c>
      <c r="Z277">
        <f>Q277</f>
        <v>0.68260619448598525</v>
      </c>
      <c r="AD277">
        <f>R277+$AD$14</f>
        <v>102</v>
      </c>
      <c r="AE277">
        <f>$AE$14*P277/$AD277*($AE$11+$AD$14)</f>
        <v>-0.68929841207898512</v>
      </c>
      <c r="AF277">
        <f>$AE$14*Q277/$AD277*($AE$11+$AD$14)</f>
        <v>0.68929841207898512</v>
      </c>
    </row>
    <row r="278" spans="5:32" ht="2.25" customHeight="1">
      <c r="G278">
        <f>G263</f>
        <v>5</v>
      </c>
      <c r="H278">
        <f>H263+1</f>
        <v>3</v>
      </c>
      <c r="I278">
        <f>I263</f>
        <v>3</v>
      </c>
      <c r="J278">
        <f t="shared" si="174"/>
        <v>1.6094379124341003</v>
      </c>
      <c r="K278">
        <f t="shared" si="174"/>
        <v>1.0986122886681098</v>
      </c>
      <c r="L278">
        <f t="shared" si="174"/>
        <v>1.0986122886681098</v>
      </c>
      <c r="M278">
        <f t="shared" si="175"/>
        <v>1</v>
      </c>
      <c r="N278">
        <f t="shared" si="175"/>
        <v>0.68260619448598525</v>
      </c>
      <c r="O278">
        <f t="shared" si="175"/>
        <v>0.68260619448598525</v>
      </c>
      <c r="P278">
        <f t="array" ref="P278:R278">MMULT(M278:O278,$P$12:$R$14)</f>
        <v>-0.68260619448598514</v>
      </c>
      <c r="Q278">
        <v>0.68260619448598525</v>
      </c>
      <c r="R278">
        <v>1</v>
      </c>
      <c r="S278">
        <f>R278+$S$14</f>
        <v>6</v>
      </c>
      <c r="T278">
        <f>$T$14*P278/$S278</f>
        <v>-6.8260619448598514E-2</v>
      </c>
      <c r="U278">
        <f>$T$14*Q278/$S278</f>
        <v>6.8260619448598528E-2</v>
      </c>
      <c r="Y278">
        <f>P278</f>
        <v>-0.68260619448598514</v>
      </c>
      <c r="Z278">
        <f>Q278</f>
        <v>0.68260619448598525</v>
      </c>
      <c r="AD278">
        <f>R278+$AD$14</f>
        <v>103</v>
      </c>
      <c r="AE278">
        <f>$AE$14*P278/$AD278*($AE$11+$AD$14)</f>
        <v>-0.68260619448598514</v>
      </c>
      <c r="AF278">
        <f>$AE$14*Q278/$AD278*($AE$11+$AD$14)</f>
        <v>0.68260619448598525</v>
      </c>
    </row>
    <row r="279" spans="5:32" ht="2.25" customHeight="1"/>
    <row r="280" spans="5:32" ht="2.25" customHeight="1">
      <c r="G280">
        <f>G265</f>
        <v>1</v>
      </c>
      <c r="H280">
        <f>H265+1</f>
        <v>3</v>
      </c>
      <c r="I280">
        <f>I265</f>
        <v>4</v>
      </c>
      <c r="J280">
        <f t="shared" ref="J280:L281" si="176">LN(G280)</f>
        <v>0</v>
      </c>
      <c r="K280">
        <f t="shared" si="176"/>
        <v>1.0986122886681098</v>
      </c>
      <c r="L280">
        <f t="shared" si="176"/>
        <v>1.3862943611198906</v>
      </c>
      <c r="M280">
        <f t="shared" ref="M280:O281" si="177">(G280+(J280-G280)*$K$14)*$N$14</f>
        <v>0</v>
      </c>
      <c r="N280">
        <f t="shared" si="177"/>
        <v>0.68260619448598525</v>
      </c>
      <c r="O280">
        <f t="shared" si="177"/>
        <v>0.86135311614678611</v>
      </c>
      <c r="P280">
        <f t="array" ref="P280:R280">MMULT(M280:O280,$P$12:$R$14)</f>
        <v>-0.86135311614678611</v>
      </c>
      <c r="Q280">
        <v>0.68260619448598525</v>
      </c>
      <c r="R280">
        <v>5.2764271968898004E-17</v>
      </c>
      <c r="S280">
        <f>R280+$S$14</f>
        <v>5</v>
      </c>
      <c r="T280">
        <f>$T$14*P280/$S280</f>
        <v>-0.10336237393761434</v>
      </c>
      <c r="U280">
        <f>$T$14*Q280/$S280</f>
        <v>8.1912743338318231E-2</v>
      </c>
      <c r="Y280">
        <f>P280</f>
        <v>-0.86135311614678611</v>
      </c>
      <c r="Z280">
        <f>Q280</f>
        <v>0.68260619448598525</v>
      </c>
      <c r="AD280">
        <f>R280+$AD$14</f>
        <v>102</v>
      </c>
      <c r="AE280">
        <f>$AE$14*P280/$AD280*($AE$11+$AD$14)</f>
        <v>-0.86979775454038211</v>
      </c>
      <c r="AF280">
        <f>$AE$14*Q280/$AD280*($AE$11+$AD$14)</f>
        <v>0.68929841207898512</v>
      </c>
    </row>
    <row r="281" spans="5:32" ht="2.25" customHeight="1">
      <c r="G281">
        <f>G266</f>
        <v>5</v>
      </c>
      <c r="H281">
        <f>H266+1</f>
        <v>3</v>
      </c>
      <c r="I281">
        <f>I266</f>
        <v>4</v>
      </c>
      <c r="J281">
        <f t="shared" si="176"/>
        <v>1.6094379124341003</v>
      </c>
      <c r="K281">
        <f t="shared" si="176"/>
        <v>1.0986122886681098</v>
      </c>
      <c r="L281">
        <f t="shared" si="176"/>
        <v>1.3862943611198906</v>
      </c>
      <c r="M281">
        <f t="shared" si="177"/>
        <v>1</v>
      </c>
      <c r="N281">
        <f t="shared" si="177"/>
        <v>0.68260619448598525</v>
      </c>
      <c r="O281">
        <f t="shared" si="177"/>
        <v>0.86135311614678611</v>
      </c>
      <c r="P281">
        <f t="array" ref="P281:R281">MMULT(M281:O281,$P$12:$R$14)</f>
        <v>-0.861353116146786</v>
      </c>
      <c r="Q281">
        <v>0.68260619448598525</v>
      </c>
      <c r="R281">
        <v>1</v>
      </c>
      <c r="S281">
        <f>R281+$S$14</f>
        <v>6</v>
      </c>
      <c r="T281">
        <f>$T$14*P281/$S281</f>
        <v>-8.6135311614678592E-2</v>
      </c>
      <c r="U281">
        <f>$T$14*Q281/$S281</f>
        <v>6.8260619448598528E-2</v>
      </c>
      <c r="Y281">
        <f>P281</f>
        <v>-0.861353116146786</v>
      </c>
      <c r="Z281">
        <f>Q281</f>
        <v>0.68260619448598525</v>
      </c>
      <c r="AD281">
        <f>R281+$AD$14</f>
        <v>103</v>
      </c>
      <c r="AE281">
        <f>$AE$14*P281/$AD281*($AE$11+$AD$14)</f>
        <v>-0.861353116146786</v>
      </c>
      <c r="AF281">
        <f>$AE$14*Q281/$AD281*($AE$11+$AD$14)</f>
        <v>0.68260619448598525</v>
      </c>
    </row>
    <row r="282" spans="5:32" ht="2.25" customHeight="1"/>
    <row r="283" spans="5:32" ht="2.25" customHeight="1">
      <c r="G283">
        <f>G268</f>
        <v>1</v>
      </c>
      <c r="H283">
        <f>H268+1</f>
        <v>3</v>
      </c>
      <c r="I283">
        <f>I268</f>
        <v>5</v>
      </c>
      <c r="J283">
        <f t="shared" ref="J283:L284" si="178">LN(G283)</f>
        <v>0</v>
      </c>
      <c r="K283">
        <f t="shared" si="178"/>
        <v>1.0986122886681098</v>
      </c>
      <c r="L283">
        <f t="shared" si="178"/>
        <v>1.6094379124341003</v>
      </c>
      <c r="M283">
        <f t="shared" ref="M283:O284" si="179">(G283+(J283-G283)*$K$14)*$N$14</f>
        <v>0</v>
      </c>
      <c r="N283">
        <f t="shared" si="179"/>
        <v>0.68260619448598525</v>
      </c>
      <c r="O283">
        <f t="shared" si="179"/>
        <v>1</v>
      </c>
      <c r="P283">
        <f t="array" ref="P283:R283">MMULT(M283:O283,$P$12:$R$14)</f>
        <v>-1</v>
      </c>
      <c r="Q283">
        <v>0.68260619448598525</v>
      </c>
      <c r="R283">
        <v>6.1257422745431001E-17</v>
      </c>
      <c r="S283">
        <f>R283+$S$14</f>
        <v>5</v>
      </c>
      <c r="T283">
        <f>$T$14*P283/$S283</f>
        <v>-0.12</v>
      </c>
      <c r="U283">
        <f>$T$14*Q283/$S283</f>
        <v>8.1912743338318231E-2</v>
      </c>
      <c r="Y283">
        <f>P283</f>
        <v>-1</v>
      </c>
      <c r="Z283">
        <f>Q283</f>
        <v>0.68260619448598525</v>
      </c>
      <c r="AD283">
        <f>R283+$AD$14</f>
        <v>102</v>
      </c>
      <c r="AE283">
        <f>$AE$14*P283/$AD283*($AE$11+$AD$14)</f>
        <v>-1.0098039215686274</v>
      </c>
      <c r="AF283">
        <f>$AE$14*Q283/$AD283*($AE$11+$AD$14)</f>
        <v>0.68929841207898512</v>
      </c>
    </row>
    <row r="284" spans="5:32" ht="2.25" customHeight="1">
      <c r="G284">
        <f>G269</f>
        <v>5</v>
      </c>
      <c r="H284">
        <f>H269+1</f>
        <v>3</v>
      </c>
      <c r="I284">
        <f>I269</f>
        <v>5</v>
      </c>
      <c r="J284">
        <f t="shared" si="178"/>
        <v>1.6094379124341003</v>
      </c>
      <c r="K284">
        <f t="shared" si="178"/>
        <v>1.0986122886681098</v>
      </c>
      <c r="L284">
        <f t="shared" si="178"/>
        <v>1.6094379124341003</v>
      </c>
      <c r="M284">
        <f t="shared" si="179"/>
        <v>1</v>
      </c>
      <c r="N284">
        <f t="shared" si="179"/>
        <v>0.68260619448598525</v>
      </c>
      <c r="O284">
        <f t="shared" si="179"/>
        <v>1</v>
      </c>
      <c r="P284">
        <f t="array" ref="P284:R284">MMULT(M284:O284,$P$12:$R$14)</f>
        <v>-0.99999999999999989</v>
      </c>
      <c r="Q284">
        <v>0.68260619448598525</v>
      </c>
      <c r="R284">
        <v>1</v>
      </c>
      <c r="S284">
        <f>R284+$S$14</f>
        <v>6</v>
      </c>
      <c r="T284">
        <f>$T$14*P284/$S284</f>
        <v>-9.9999999999999978E-2</v>
      </c>
      <c r="U284">
        <f>$T$14*Q284/$S284</f>
        <v>6.8260619448598528E-2</v>
      </c>
      <c r="Y284">
        <f>P284</f>
        <v>-0.99999999999999989</v>
      </c>
      <c r="Z284">
        <f>Q284</f>
        <v>0.68260619448598525</v>
      </c>
      <c r="AD284">
        <f>R284+$AD$14</f>
        <v>103</v>
      </c>
      <c r="AE284">
        <f>$AE$14*P284/$AD284*($AE$11+$AD$14)</f>
        <v>-0.99999999999999989</v>
      </c>
      <c r="AF284">
        <f>$AE$14*Q284/$AD284*($AE$11+$AD$14)</f>
        <v>0.68260619448598525</v>
      </c>
    </row>
    <row r="285" spans="5:32" ht="2.25" customHeight="1"/>
    <row r="286" spans="5:32" ht="2.25" customHeight="1">
      <c r="E286" t="s">
        <v>9</v>
      </c>
      <c r="F286" t="s">
        <v>18</v>
      </c>
      <c r="G286">
        <f>G271</f>
        <v>1</v>
      </c>
      <c r="H286">
        <f>H271+1</f>
        <v>4</v>
      </c>
      <c r="I286">
        <f>I271</f>
        <v>1</v>
      </c>
      <c r="J286">
        <f t="shared" ref="J286:L287" si="180">LN(G286)</f>
        <v>0</v>
      </c>
      <c r="K286">
        <f t="shared" si="180"/>
        <v>1.3862943611198906</v>
      </c>
      <c r="L286">
        <f t="shared" si="180"/>
        <v>0</v>
      </c>
      <c r="M286">
        <f t="shared" ref="M286:O287" si="181">(G286+(J286-G286)*$K$14)*$N$14</f>
        <v>0</v>
      </c>
      <c r="N286">
        <f t="shared" si="181"/>
        <v>0.86135311614678611</v>
      </c>
      <c r="O286">
        <f t="shared" si="181"/>
        <v>0</v>
      </c>
      <c r="P286">
        <f t="array" ref="P286:R286">MMULT(M286:O286,$P$12:$R$14)</f>
        <v>0</v>
      </c>
      <c r="Q286">
        <v>0.86135311614678611</v>
      </c>
      <c r="R286">
        <v>0</v>
      </c>
      <c r="S286">
        <f>R286+$S$14</f>
        <v>5</v>
      </c>
      <c r="T286">
        <f>$T$14*P286/$S286</f>
        <v>0</v>
      </c>
      <c r="U286">
        <f>$T$14*Q286/$S286</f>
        <v>0.10336237393761434</v>
      </c>
      <c r="Y286">
        <f>P286</f>
        <v>0</v>
      </c>
      <c r="Z286">
        <f>Q286</f>
        <v>0.86135311614678611</v>
      </c>
      <c r="AD286">
        <f>R286+$AD$14</f>
        <v>102</v>
      </c>
      <c r="AE286">
        <f>$AE$14*P286/$AD286*($AE$11+$AD$14)</f>
        <v>0</v>
      </c>
      <c r="AF286">
        <f>$AE$14*Q286/$AD286*($AE$11+$AD$14)</f>
        <v>0.86979775454038211</v>
      </c>
    </row>
    <row r="287" spans="5:32" ht="2.25" customHeight="1">
      <c r="G287">
        <f>G272</f>
        <v>5</v>
      </c>
      <c r="H287">
        <f>H272+1</f>
        <v>4</v>
      </c>
      <c r="I287">
        <f>I272</f>
        <v>1</v>
      </c>
      <c r="J287">
        <f t="shared" si="180"/>
        <v>1.6094379124341003</v>
      </c>
      <c r="K287">
        <f t="shared" si="180"/>
        <v>1.3862943611198906</v>
      </c>
      <c r="L287">
        <f t="shared" si="180"/>
        <v>0</v>
      </c>
      <c r="M287">
        <f t="shared" si="181"/>
        <v>1</v>
      </c>
      <c r="N287">
        <f t="shared" si="181"/>
        <v>0.86135311614678611</v>
      </c>
      <c r="O287">
        <f t="shared" si="181"/>
        <v>0</v>
      </c>
      <c r="P287">
        <f t="array" ref="P287:R287">MMULT(M287:O287,$P$12:$R$14)</f>
        <v>6.1257422745431001E-17</v>
      </c>
      <c r="Q287">
        <v>0.86135311614678611</v>
      </c>
      <c r="R287">
        <v>1</v>
      </c>
      <c r="S287">
        <f>R287+$S$14</f>
        <v>6</v>
      </c>
      <c r="T287">
        <f>$T$14*P287/$S287</f>
        <v>6.1257422745431001E-18</v>
      </c>
      <c r="U287">
        <f>$T$14*Q287/$S287</f>
        <v>8.613531161467862E-2</v>
      </c>
      <c r="Y287">
        <f>P287</f>
        <v>6.1257422745431001E-17</v>
      </c>
      <c r="Z287">
        <f>Q287</f>
        <v>0.86135311614678611</v>
      </c>
      <c r="AD287">
        <f>R287+$AD$14</f>
        <v>103</v>
      </c>
      <c r="AE287">
        <f>$AE$14*P287/$AD287*($AE$11+$AD$14)</f>
        <v>6.1257422745431001E-17</v>
      </c>
      <c r="AF287">
        <f>$AE$14*Q287/$AD287*($AE$11+$AD$14)</f>
        <v>0.861353116146786</v>
      </c>
    </row>
    <row r="288" spans="5:32" ht="2.25" customHeight="1"/>
    <row r="289" spans="5:32" ht="2.25" customHeight="1">
      <c r="G289">
        <f>G274</f>
        <v>1</v>
      </c>
      <c r="H289">
        <f>H274+1</f>
        <v>4</v>
      </c>
      <c r="I289">
        <f>I274</f>
        <v>2</v>
      </c>
      <c r="J289">
        <f t="shared" ref="J289:L290" si="182">LN(G289)</f>
        <v>0</v>
      </c>
      <c r="K289">
        <f t="shared" si="182"/>
        <v>1.3862943611198906</v>
      </c>
      <c r="L289">
        <f t="shared" si="182"/>
        <v>0.69314718055994529</v>
      </c>
      <c r="M289">
        <f t="shared" ref="M289:O290" si="183">(G289+(J289-G289)*$K$14)*$N$14</f>
        <v>0</v>
      </c>
      <c r="N289">
        <f t="shared" si="183"/>
        <v>0.86135311614678611</v>
      </c>
      <c r="O289">
        <f t="shared" si="183"/>
        <v>0.43067655807339306</v>
      </c>
      <c r="P289">
        <f t="array" ref="P289:R289">MMULT(M289:O289,$P$12:$R$14)</f>
        <v>-0.43067655807339306</v>
      </c>
      <c r="Q289">
        <v>0.86135311614678611</v>
      </c>
      <c r="R289">
        <v>2.6382135984449002E-17</v>
      </c>
      <c r="S289">
        <f>R289+$S$14</f>
        <v>5</v>
      </c>
      <c r="T289">
        <f>$T$14*P289/$S289</f>
        <v>-5.168118696880717E-2</v>
      </c>
      <c r="U289">
        <f>$T$14*Q289/$S289</f>
        <v>0.10336237393761434</v>
      </c>
      <c r="Y289">
        <f>P289</f>
        <v>-0.43067655807339306</v>
      </c>
      <c r="Z289">
        <f>Q289</f>
        <v>0.86135311614678611</v>
      </c>
      <c r="AD289">
        <f>R289+$AD$14</f>
        <v>102</v>
      </c>
      <c r="AE289">
        <f>$AE$14*P289/$AD289*($AE$11+$AD$14)</f>
        <v>-0.43489887727019105</v>
      </c>
      <c r="AF289">
        <f>$AE$14*Q289/$AD289*($AE$11+$AD$14)</f>
        <v>0.86979775454038211</v>
      </c>
    </row>
    <row r="290" spans="5:32" ht="2.25" customHeight="1">
      <c r="G290">
        <f>G275</f>
        <v>5</v>
      </c>
      <c r="H290">
        <f>H275+1</f>
        <v>4</v>
      </c>
      <c r="I290">
        <f>I275</f>
        <v>2</v>
      </c>
      <c r="J290">
        <f t="shared" si="182"/>
        <v>1.6094379124341003</v>
      </c>
      <c r="K290">
        <f t="shared" si="182"/>
        <v>1.3862943611198906</v>
      </c>
      <c r="L290">
        <f t="shared" si="182"/>
        <v>0.69314718055994529</v>
      </c>
      <c r="M290">
        <f t="shared" si="183"/>
        <v>1</v>
      </c>
      <c r="N290">
        <f t="shared" si="183"/>
        <v>0.86135311614678611</v>
      </c>
      <c r="O290">
        <f t="shared" si="183"/>
        <v>0.43067655807339306</v>
      </c>
      <c r="P290">
        <f t="array" ref="P290:R290">MMULT(M290:O290,$P$12:$R$14)</f>
        <v>-0.430676558073393</v>
      </c>
      <c r="Q290">
        <v>0.86135311614678611</v>
      </c>
      <c r="R290">
        <v>1</v>
      </c>
      <c r="S290">
        <f>R290+$S$14</f>
        <v>6</v>
      </c>
      <c r="T290">
        <f>$T$14*P290/$S290</f>
        <v>-4.3067655807339296E-2</v>
      </c>
      <c r="U290">
        <f>$T$14*Q290/$S290</f>
        <v>8.613531161467862E-2</v>
      </c>
      <c r="Y290">
        <f>P290</f>
        <v>-0.430676558073393</v>
      </c>
      <c r="Z290">
        <f>Q290</f>
        <v>0.86135311614678611</v>
      </c>
      <c r="AD290">
        <f>R290+$AD$14</f>
        <v>103</v>
      </c>
      <c r="AE290">
        <f>$AE$14*P290/$AD290*($AE$11+$AD$14)</f>
        <v>-0.430676558073393</v>
      </c>
      <c r="AF290">
        <f>$AE$14*Q290/$AD290*($AE$11+$AD$14)</f>
        <v>0.861353116146786</v>
      </c>
    </row>
    <row r="291" spans="5:32" ht="2.25" customHeight="1"/>
    <row r="292" spans="5:32" ht="2.25" customHeight="1">
      <c r="G292">
        <f>G277</f>
        <v>1</v>
      </c>
      <c r="H292">
        <f>H277+1</f>
        <v>4</v>
      </c>
      <c r="I292">
        <f>I277</f>
        <v>3</v>
      </c>
      <c r="J292">
        <f t="shared" ref="J292:L293" si="184">LN(G292)</f>
        <v>0</v>
      </c>
      <c r="K292">
        <f t="shared" si="184"/>
        <v>1.3862943611198906</v>
      </c>
      <c r="L292">
        <f t="shared" si="184"/>
        <v>1.0986122886681098</v>
      </c>
      <c r="M292">
        <f t="shared" ref="M292:O293" si="185">(G292+(J292-G292)*$K$14)*$N$14</f>
        <v>0</v>
      </c>
      <c r="N292">
        <f t="shared" si="185"/>
        <v>0.86135311614678611</v>
      </c>
      <c r="O292">
        <f t="shared" si="185"/>
        <v>0.68260619448598525</v>
      </c>
      <c r="P292">
        <f t="array" ref="P292:R292">MMULT(M292:O292,$P$12:$R$14)</f>
        <v>-0.68260619448598525</v>
      </c>
      <c r="Q292">
        <v>0.86135311614678611</v>
      </c>
      <c r="R292">
        <v>4.181469622427789E-17</v>
      </c>
      <c r="S292">
        <f>R292+$S$14</f>
        <v>5</v>
      </c>
      <c r="T292">
        <f>$T$14*P292/$S292</f>
        <v>-8.1912743338318231E-2</v>
      </c>
      <c r="U292">
        <f>$T$14*Q292/$S292</f>
        <v>0.10336237393761434</v>
      </c>
      <c r="Y292">
        <f>P292</f>
        <v>-0.68260619448598525</v>
      </c>
      <c r="Z292">
        <f>Q292</f>
        <v>0.86135311614678611</v>
      </c>
      <c r="AD292">
        <f>R292+$AD$14</f>
        <v>102</v>
      </c>
      <c r="AE292">
        <f>$AE$14*P292/$AD292*($AE$11+$AD$14)</f>
        <v>-0.68929841207898512</v>
      </c>
      <c r="AF292">
        <f>$AE$14*Q292/$AD292*($AE$11+$AD$14)</f>
        <v>0.86979775454038211</v>
      </c>
    </row>
    <row r="293" spans="5:32" ht="2.25" customHeight="1">
      <c r="G293">
        <f>G278</f>
        <v>5</v>
      </c>
      <c r="H293">
        <f>H278+1</f>
        <v>4</v>
      </c>
      <c r="I293">
        <f>I278</f>
        <v>3</v>
      </c>
      <c r="J293">
        <f t="shared" si="184"/>
        <v>1.6094379124341003</v>
      </c>
      <c r="K293">
        <f t="shared" si="184"/>
        <v>1.3862943611198906</v>
      </c>
      <c r="L293">
        <f t="shared" si="184"/>
        <v>1.0986122886681098</v>
      </c>
      <c r="M293">
        <f t="shared" si="185"/>
        <v>1</v>
      </c>
      <c r="N293">
        <f t="shared" si="185"/>
        <v>0.86135311614678611</v>
      </c>
      <c r="O293">
        <f t="shared" si="185"/>
        <v>0.68260619448598525</v>
      </c>
      <c r="P293">
        <f t="array" ref="P293:R293">MMULT(M293:O293,$P$12:$R$14)</f>
        <v>-0.68260619448598514</v>
      </c>
      <c r="Q293">
        <v>0.86135311614678611</v>
      </c>
      <c r="R293">
        <v>1</v>
      </c>
      <c r="S293">
        <f>R293+$S$14</f>
        <v>6</v>
      </c>
      <c r="T293">
        <f>$T$14*P293/$S293</f>
        <v>-6.8260619448598514E-2</v>
      </c>
      <c r="U293">
        <f>$T$14*Q293/$S293</f>
        <v>8.613531161467862E-2</v>
      </c>
      <c r="Y293">
        <f>P293</f>
        <v>-0.68260619448598514</v>
      </c>
      <c r="Z293">
        <f>Q293</f>
        <v>0.86135311614678611</v>
      </c>
      <c r="AD293">
        <f>R293+$AD$14</f>
        <v>103</v>
      </c>
      <c r="AE293">
        <f>$AE$14*P293/$AD293*($AE$11+$AD$14)</f>
        <v>-0.68260619448598514</v>
      </c>
      <c r="AF293">
        <f>$AE$14*Q293/$AD293*($AE$11+$AD$14)</f>
        <v>0.861353116146786</v>
      </c>
    </row>
    <row r="294" spans="5:32" ht="2.25" customHeight="1"/>
    <row r="295" spans="5:32" ht="2.25" customHeight="1">
      <c r="G295">
        <f>G280</f>
        <v>1</v>
      </c>
      <c r="H295">
        <f>H280+1</f>
        <v>4</v>
      </c>
      <c r="I295">
        <f>I280</f>
        <v>4</v>
      </c>
      <c r="J295">
        <f t="shared" ref="J295:L296" si="186">LN(G295)</f>
        <v>0</v>
      </c>
      <c r="K295">
        <f t="shared" si="186"/>
        <v>1.3862943611198906</v>
      </c>
      <c r="L295">
        <f t="shared" si="186"/>
        <v>1.3862943611198906</v>
      </c>
      <c r="M295">
        <f t="shared" ref="M295:O296" si="187">(G295+(J295-G295)*$K$14)*$N$14</f>
        <v>0</v>
      </c>
      <c r="N295">
        <f t="shared" si="187"/>
        <v>0.86135311614678611</v>
      </c>
      <c r="O295">
        <f t="shared" si="187"/>
        <v>0.86135311614678611</v>
      </c>
      <c r="P295">
        <f t="array" ref="P295:R295">MMULT(M295:O295,$P$12:$R$14)</f>
        <v>-0.86135311614678611</v>
      </c>
      <c r="Q295">
        <v>0.86135311614678611</v>
      </c>
      <c r="R295">
        <v>5.2764271968898004E-17</v>
      </c>
      <c r="S295">
        <f>R295+$S$14</f>
        <v>5</v>
      </c>
      <c r="T295">
        <f>$T$14*P295/$S295</f>
        <v>-0.10336237393761434</v>
      </c>
      <c r="U295">
        <f>$T$14*Q295/$S295</f>
        <v>0.10336237393761434</v>
      </c>
      <c r="Y295">
        <f>P295</f>
        <v>-0.86135311614678611</v>
      </c>
      <c r="Z295">
        <f>Q295</f>
        <v>0.86135311614678611</v>
      </c>
      <c r="AD295">
        <f>R295+$AD$14</f>
        <v>102</v>
      </c>
      <c r="AE295">
        <f>$AE$14*P295/$AD295*($AE$11+$AD$14)</f>
        <v>-0.86979775454038211</v>
      </c>
      <c r="AF295">
        <f>$AE$14*Q295/$AD295*($AE$11+$AD$14)</f>
        <v>0.86979775454038211</v>
      </c>
    </row>
    <row r="296" spans="5:32" ht="2.25" customHeight="1">
      <c r="G296">
        <f>G281</f>
        <v>5</v>
      </c>
      <c r="H296">
        <f>H281+1</f>
        <v>4</v>
      </c>
      <c r="I296">
        <f>I281</f>
        <v>4</v>
      </c>
      <c r="J296">
        <f t="shared" si="186"/>
        <v>1.6094379124341003</v>
      </c>
      <c r="K296">
        <f t="shared" si="186"/>
        <v>1.3862943611198906</v>
      </c>
      <c r="L296">
        <f t="shared" si="186"/>
        <v>1.3862943611198906</v>
      </c>
      <c r="M296">
        <f t="shared" si="187"/>
        <v>1</v>
      </c>
      <c r="N296">
        <f t="shared" si="187"/>
        <v>0.86135311614678611</v>
      </c>
      <c r="O296">
        <f t="shared" si="187"/>
        <v>0.86135311614678611</v>
      </c>
      <c r="P296">
        <f t="array" ref="P296:R296">MMULT(M296:O296,$P$12:$R$14)</f>
        <v>-0.861353116146786</v>
      </c>
      <c r="Q296">
        <v>0.86135311614678611</v>
      </c>
      <c r="R296">
        <v>1</v>
      </c>
      <c r="S296">
        <f>R296+$S$14</f>
        <v>6</v>
      </c>
      <c r="T296">
        <f>$T$14*P296/$S296</f>
        <v>-8.6135311614678592E-2</v>
      </c>
      <c r="U296">
        <f>$T$14*Q296/$S296</f>
        <v>8.613531161467862E-2</v>
      </c>
      <c r="Y296">
        <f>P296</f>
        <v>-0.861353116146786</v>
      </c>
      <c r="Z296">
        <f>Q296</f>
        <v>0.86135311614678611</v>
      </c>
      <c r="AD296">
        <f>R296+$AD$14</f>
        <v>103</v>
      </c>
      <c r="AE296">
        <f>$AE$14*P296/$AD296*($AE$11+$AD$14)</f>
        <v>-0.861353116146786</v>
      </c>
      <c r="AF296">
        <f>$AE$14*Q296/$AD296*($AE$11+$AD$14)</f>
        <v>0.861353116146786</v>
      </c>
    </row>
    <row r="297" spans="5:32" ht="2.25" customHeight="1"/>
    <row r="298" spans="5:32" ht="2.25" customHeight="1">
      <c r="G298">
        <f>G283</f>
        <v>1</v>
      </c>
      <c r="H298">
        <f>H283+1</f>
        <v>4</v>
      </c>
      <c r="I298">
        <f>I283</f>
        <v>5</v>
      </c>
      <c r="J298">
        <f t="shared" ref="J298:L299" si="188">LN(G298)</f>
        <v>0</v>
      </c>
      <c r="K298">
        <f t="shared" si="188"/>
        <v>1.3862943611198906</v>
      </c>
      <c r="L298">
        <f t="shared" si="188"/>
        <v>1.6094379124341003</v>
      </c>
      <c r="M298">
        <f t="shared" ref="M298:O299" si="189">(G298+(J298-G298)*$K$14)*$N$14</f>
        <v>0</v>
      </c>
      <c r="N298">
        <f t="shared" si="189"/>
        <v>0.86135311614678611</v>
      </c>
      <c r="O298">
        <f t="shared" si="189"/>
        <v>1</v>
      </c>
      <c r="P298">
        <f t="array" ref="P298:R298">MMULT(M298:O298,$P$12:$R$14)</f>
        <v>-1</v>
      </c>
      <c r="Q298">
        <v>0.86135311614678611</v>
      </c>
      <c r="R298">
        <v>6.1257422745431001E-17</v>
      </c>
      <c r="S298">
        <f>R298+$S$14</f>
        <v>5</v>
      </c>
      <c r="T298">
        <f>$T$14*P298/$S298</f>
        <v>-0.12</v>
      </c>
      <c r="U298">
        <f>$T$14*Q298/$S298</f>
        <v>0.10336237393761434</v>
      </c>
      <c r="Y298">
        <f>P298</f>
        <v>-1</v>
      </c>
      <c r="Z298">
        <f>Q298</f>
        <v>0.86135311614678611</v>
      </c>
      <c r="AD298">
        <f>R298+$AD$14</f>
        <v>102</v>
      </c>
      <c r="AE298">
        <f>$AE$14*P298/$AD298*($AE$11+$AD$14)</f>
        <v>-1.0098039215686274</v>
      </c>
      <c r="AF298">
        <f>$AE$14*Q298/$AD298*($AE$11+$AD$14)</f>
        <v>0.86979775454038211</v>
      </c>
    </row>
    <row r="299" spans="5:32" ht="2.25" customHeight="1">
      <c r="G299">
        <f>G284</f>
        <v>5</v>
      </c>
      <c r="H299">
        <f>H284+1</f>
        <v>4</v>
      </c>
      <c r="I299">
        <f>I284</f>
        <v>5</v>
      </c>
      <c r="J299">
        <f t="shared" si="188"/>
        <v>1.6094379124341003</v>
      </c>
      <c r="K299">
        <f t="shared" si="188"/>
        <v>1.3862943611198906</v>
      </c>
      <c r="L299">
        <f t="shared" si="188"/>
        <v>1.6094379124341003</v>
      </c>
      <c r="M299">
        <f t="shared" si="189"/>
        <v>1</v>
      </c>
      <c r="N299">
        <f t="shared" si="189"/>
        <v>0.86135311614678611</v>
      </c>
      <c r="O299">
        <f t="shared" si="189"/>
        <v>1</v>
      </c>
      <c r="P299">
        <f t="array" ref="P299:R299">MMULT(M299:O299,$P$12:$R$14)</f>
        <v>-0.99999999999999989</v>
      </c>
      <c r="Q299">
        <v>0.86135311614678611</v>
      </c>
      <c r="R299">
        <v>1</v>
      </c>
      <c r="S299">
        <f>R299+$S$14</f>
        <v>6</v>
      </c>
      <c r="T299">
        <f>$T$14*P299/$S299</f>
        <v>-9.9999999999999978E-2</v>
      </c>
      <c r="U299">
        <f>$T$14*Q299/$S299</f>
        <v>8.613531161467862E-2</v>
      </c>
      <c r="Y299">
        <f>P299</f>
        <v>-0.99999999999999989</v>
      </c>
      <c r="Z299">
        <f>Q299</f>
        <v>0.86135311614678611</v>
      </c>
      <c r="AD299">
        <f>R299+$AD$14</f>
        <v>103</v>
      </c>
      <c r="AE299">
        <f>$AE$14*P299/$AD299*($AE$11+$AD$14)</f>
        <v>-0.99999999999999989</v>
      </c>
      <c r="AF299">
        <f>$AE$14*Q299/$AD299*($AE$11+$AD$14)</f>
        <v>0.861353116146786</v>
      </c>
    </row>
    <row r="300" spans="5:32" ht="2.25" customHeight="1"/>
    <row r="301" spans="5:32" ht="2.25" customHeight="1">
      <c r="E301" t="s">
        <v>10</v>
      </c>
      <c r="F301" t="s">
        <v>18</v>
      </c>
      <c r="G301">
        <f>G286</f>
        <v>1</v>
      </c>
      <c r="H301">
        <f>H286+1</f>
        <v>5</v>
      </c>
      <c r="I301">
        <f>I286</f>
        <v>1</v>
      </c>
      <c r="J301">
        <f t="shared" ref="J301:L302" si="190">LN(G301)</f>
        <v>0</v>
      </c>
      <c r="K301">
        <f t="shared" si="190"/>
        <v>1.6094379124341003</v>
      </c>
      <c r="L301">
        <f t="shared" si="190"/>
        <v>0</v>
      </c>
      <c r="M301">
        <f t="shared" ref="M301:O302" si="191">(G301+(J301-G301)*$K$14)*$N$14</f>
        <v>0</v>
      </c>
      <c r="N301">
        <f t="shared" si="191"/>
        <v>1</v>
      </c>
      <c r="O301">
        <f t="shared" si="191"/>
        <v>0</v>
      </c>
      <c r="P301">
        <f t="array" ref="P301:R301">MMULT(M301:O301,$P$12:$R$14)</f>
        <v>0</v>
      </c>
      <c r="Q301">
        <v>1</v>
      </c>
      <c r="R301">
        <v>0</v>
      </c>
      <c r="S301">
        <f>R301+$S$14</f>
        <v>5</v>
      </c>
      <c r="T301">
        <f>$T$14*P301/$S301</f>
        <v>0</v>
      </c>
      <c r="U301">
        <f>$T$14*Q301/$S301</f>
        <v>0.12</v>
      </c>
      <c r="Y301">
        <f>P301</f>
        <v>0</v>
      </c>
      <c r="Z301">
        <f>Q301</f>
        <v>1</v>
      </c>
      <c r="AD301">
        <f>R301+$AD$14</f>
        <v>102</v>
      </c>
      <c r="AE301">
        <f>$AE$14*P301/$AD301*($AE$11+$AD$14)</f>
        <v>0</v>
      </c>
      <c r="AF301">
        <f>$AE$14*Q301/$AD301*($AE$11+$AD$14)</f>
        <v>1.0098039215686274</v>
      </c>
    </row>
    <row r="302" spans="5:32" ht="2.25" customHeight="1">
      <c r="G302">
        <f>G287</f>
        <v>5</v>
      </c>
      <c r="H302">
        <f>H287+1</f>
        <v>5</v>
      </c>
      <c r="I302">
        <f>I287</f>
        <v>1</v>
      </c>
      <c r="J302">
        <f t="shared" si="190"/>
        <v>1.6094379124341003</v>
      </c>
      <c r="K302">
        <f t="shared" si="190"/>
        <v>1.6094379124341003</v>
      </c>
      <c r="L302">
        <f t="shared" si="190"/>
        <v>0</v>
      </c>
      <c r="M302">
        <f t="shared" si="191"/>
        <v>1</v>
      </c>
      <c r="N302">
        <f t="shared" si="191"/>
        <v>1</v>
      </c>
      <c r="O302">
        <f t="shared" si="191"/>
        <v>0</v>
      </c>
      <c r="P302">
        <f t="array" ref="P302:R302">MMULT(M302:O302,$P$12:$R$14)</f>
        <v>6.1257422745431001E-17</v>
      </c>
      <c r="Q302">
        <v>1</v>
      </c>
      <c r="R302">
        <v>1</v>
      </c>
      <c r="S302">
        <f>R302+$S$14</f>
        <v>6</v>
      </c>
      <c r="T302">
        <f>$T$14*P302/$S302</f>
        <v>6.1257422745431001E-18</v>
      </c>
      <c r="U302">
        <f>$T$14*Q302/$S302</f>
        <v>9.9999999999999992E-2</v>
      </c>
      <c r="Y302">
        <f>P302</f>
        <v>6.1257422745431001E-17</v>
      </c>
      <c r="Z302">
        <f>Q302</f>
        <v>1</v>
      </c>
      <c r="AD302">
        <f>R302+$AD$14</f>
        <v>103</v>
      </c>
      <c r="AE302">
        <f>$AE$14*P302/$AD302*($AE$11+$AD$14)</f>
        <v>6.1257422745431001E-17</v>
      </c>
      <c r="AF302">
        <f>$AE$14*Q302/$AD302*($AE$11+$AD$14)</f>
        <v>0.99999999999999989</v>
      </c>
    </row>
    <row r="303" spans="5:32" ht="2.25" customHeight="1"/>
    <row r="304" spans="5:32" ht="2.25" customHeight="1">
      <c r="G304">
        <f>G289</f>
        <v>1</v>
      </c>
      <c r="H304">
        <f>H289+1</f>
        <v>5</v>
      </c>
      <c r="I304">
        <f>I289</f>
        <v>2</v>
      </c>
      <c r="J304">
        <f t="shared" ref="J304:L305" si="192">LN(G304)</f>
        <v>0</v>
      </c>
      <c r="K304">
        <f t="shared" si="192"/>
        <v>1.6094379124341003</v>
      </c>
      <c r="L304">
        <f t="shared" si="192"/>
        <v>0.69314718055994529</v>
      </c>
      <c r="M304">
        <f t="shared" ref="M304:O305" si="193">(G304+(J304-G304)*$K$14)*$N$14</f>
        <v>0</v>
      </c>
      <c r="N304">
        <f t="shared" si="193"/>
        <v>1</v>
      </c>
      <c r="O304">
        <f t="shared" si="193"/>
        <v>0.43067655807339306</v>
      </c>
      <c r="P304">
        <f t="array" ref="P304:R304">MMULT(M304:O304,$P$12:$R$14)</f>
        <v>-0.43067655807339306</v>
      </c>
      <c r="Q304">
        <v>1</v>
      </c>
      <c r="R304">
        <v>2.6382135984449002E-17</v>
      </c>
      <c r="S304">
        <f>R304+$S$14</f>
        <v>5</v>
      </c>
      <c r="T304">
        <f>$T$14*P304/$S304</f>
        <v>-5.168118696880717E-2</v>
      </c>
      <c r="U304">
        <f>$T$14*Q304/$S304</f>
        <v>0.12</v>
      </c>
      <c r="Y304">
        <f>P304</f>
        <v>-0.43067655807339306</v>
      </c>
      <c r="Z304">
        <f>Q304</f>
        <v>1</v>
      </c>
      <c r="AD304">
        <f>R304+$AD$14</f>
        <v>102</v>
      </c>
      <c r="AE304">
        <f>$AE$14*P304/$AD304*($AE$11+$AD$14)</f>
        <v>-0.43489887727019105</v>
      </c>
      <c r="AF304">
        <f>$AE$14*Q304/$AD304*($AE$11+$AD$14)</f>
        <v>1.0098039215686274</v>
      </c>
    </row>
    <row r="305" spans="3:32" ht="2.25" customHeight="1">
      <c r="G305">
        <f>G290</f>
        <v>5</v>
      </c>
      <c r="H305">
        <f>H290+1</f>
        <v>5</v>
      </c>
      <c r="I305">
        <f>I290</f>
        <v>2</v>
      </c>
      <c r="J305">
        <f t="shared" si="192"/>
        <v>1.6094379124341003</v>
      </c>
      <c r="K305">
        <f t="shared" si="192"/>
        <v>1.6094379124341003</v>
      </c>
      <c r="L305">
        <f t="shared" si="192"/>
        <v>0.69314718055994529</v>
      </c>
      <c r="M305">
        <f t="shared" si="193"/>
        <v>1</v>
      </c>
      <c r="N305">
        <f t="shared" si="193"/>
        <v>1</v>
      </c>
      <c r="O305">
        <f t="shared" si="193"/>
        <v>0.43067655807339306</v>
      </c>
      <c r="P305">
        <f t="array" ref="P305:R305">MMULT(M305:O305,$P$12:$R$14)</f>
        <v>-0.430676558073393</v>
      </c>
      <c r="Q305">
        <v>1</v>
      </c>
      <c r="R305">
        <v>1</v>
      </c>
      <c r="S305">
        <f>R305+$S$14</f>
        <v>6</v>
      </c>
      <c r="T305">
        <f>$T$14*P305/$S305</f>
        <v>-4.3067655807339296E-2</v>
      </c>
      <c r="U305">
        <f>$T$14*Q305/$S305</f>
        <v>9.9999999999999992E-2</v>
      </c>
      <c r="Y305">
        <f>P305</f>
        <v>-0.430676558073393</v>
      </c>
      <c r="Z305">
        <f>Q305</f>
        <v>1</v>
      </c>
      <c r="AD305">
        <f>R305+$AD$14</f>
        <v>103</v>
      </c>
      <c r="AE305">
        <f>$AE$14*P305/$AD305*($AE$11+$AD$14)</f>
        <v>-0.430676558073393</v>
      </c>
      <c r="AF305">
        <f>$AE$14*Q305/$AD305*($AE$11+$AD$14)</f>
        <v>0.99999999999999989</v>
      </c>
    </row>
    <row r="306" spans="3:32" ht="2.25" customHeight="1"/>
    <row r="307" spans="3:32" ht="2.25" customHeight="1">
      <c r="G307">
        <f>G292</f>
        <v>1</v>
      </c>
      <c r="H307">
        <f>H292+1</f>
        <v>5</v>
      </c>
      <c r="I307">
        <f>I292</f>
        <v>3</v>
      </c>
      <c r="J307">
        <f t="shared" ref="J307:L308" si="194">LN(G307)</f>
        <v>0</v>
      </c>
      <c r="K307">
        <f t="shared" si="194"/>
        <v>1.6094379124341003</v>
      </c>
      <c r="L307">
        <f t="shared" si="194"/>
        <v>1.0986122886681098</v>
      </c>
      <c r="M307">
        <f t="shared" ref="M307:O308" si="195">(G307+(J307-G307)*$K$14)*$N$14</f>
        <v>0</v>
      </c>
      <c r="N307">
        <f t="shared" si="195"/>
        <v>1</v>
      </c>
      <c r="O307">
        <f t="shared" si="195"/>
        <v>0.68260619448598525</v>
      </c>
      <c r="P307">
        <f t="array" ref="P307:R307">MMULT(M307:O307,$P$12:$R$14)</f>
        <v>-0.68260619448598525</v>
      </c>
      <c r="Q307">
        <v>1</v>
      </c>
      <c r="R307">
        <v>4.181469622427789E-17</v>
      </c>
      <c r="S307">
        <f>R307+$S$14</f>
        <v>5</v>
      </c>
      <c r="T307">
        <f>$T$14*P307/$S307</f>
        <v>-8.1912743338318231E-2</v>
      </c>
      <c r="U307">
        <f>$T$14*Q307/$S307</f>
        <v>0.12</v>
      </c>
      <c r="Y307">
        <f>P307</f>
        <v>-0.68260619448598525</v>
      </c>
      <c r="Z307">
        <f>Q307</f>
        <v>1</v>
      </c>
      <c r="AD307">
        <f>R307+$AD$14</f>
        <v>102</v>
      </c>
      <c r="AE307">
        <f>$AE$14*P307/$AD307*($AE$11+$AD$14)</f>
        <v>-0.68929841207898512</v>
      </c>
      <c r="AF307">
        <f>$AE$14*Q307/$AD307*($AE$11+$AD$14)</f>
        <v>1.0098039215686274</v>
      </c>
    </row>
    <row r="308" spans="3:32" ht="2.25" customHeight="1">
      <c r="G308">
        <f>G293</f>
        <v>5</v>
      </c>
      <c r="H308">
        <f>H293+1</f>
        <v>5</v>
      </c>
      <c r="I308">
        <f>I293</f>
        <v>3</v>
      </c>
      <c r="J308">
        <f t="shared" si="194"/>
        <v>1.6094379124341003</v>
      </c>
      <c r="K308">
        <f t="shared" si="194"/>
        <v>1.6094379124341003</v>
      </c>
      <c r="L308">
        <f t="shared" si="194"/>
        <v>1.0986122886681098</v>
      </c>
      <c r="M308">
        <f t="shared" si="195"/>
        <v>1</v>
      </c>
      <c r="N308">
        <f t="shared" si="195"/>
        <v>1</v>
      </c>
      <c r="O308">
        <f t="shared" si="195"/>
        <v>0.68260619448598525</v>
      </c>
      <c r="P308">
        <f t="array" ref="P308:R308">MMULT(M308:O308,$P$12:$R$14)</f>
        <v>-0.68260619448598514</v>
      </c>
      <c r="Q308">
        <v>1</v>
      </c>
      <c r="R308">
        <v>1</v>
      </c>
      <c r="S308">
        <f>R308+$S$14</f>
        <v>6</v>
      </c>
      <c r="T308">
        <f>$T$14*P308/$S308</f>
        <v>-6.8260619448598514E-2</v>
      </c>
      <c r="U308">
        <f>$T$14*Q308/$S308</f>
        <v>9.9999999999999992E-2</v>
      </c>
      <c r="Y308">
        <f>P308</f>
        <v>-0.68260619448598514</v>
      </c>
      <c r="Z308">
        <f>Q308</f>
        <v>1</v>
      </c>
      <c r="AD308">
        <f>R308+$AD$14</f>
        <v>103</v>
      </c>
      <c r="AE308">
        <f>$AE$14*P308/$AD308*($AE$11+$AD$14)</f>
        <v>-0.68260619448598514</v>
      </c>
      <c r="AF308">
        <f>$AE$14*Q308/$AD308*($AE$11+$AD$14)</f>
        <v>0.99999999999999989</v>
      </c>
    </row>
    <row r="309" spans="3:32" ht="2.25" customHeight="1"/>
    <row r="310" spans="3:32" ht="2.25" customHeight="1">
      <c r="G310">
        <f>G295</f>
        <v>1</v>
      </c>
      <c r="H310">
        <f>H295+1</f>
        <v>5</v>
      </c>
      <c r="I310">
        <f>I295</f>
        <v>4</v>
      </c>
      <c r="J310">
        <f t="shared" ref="J310:L311" si="196">LN(G310)</f>
        <v>0</v>
      </c>
      <c r="K310">
        <f t="shared" si="196"/>
        <v>1.6094379124341003</v>
      </c>
      <c r="L310">
        <f t="shared" si="196"/>
        <v>1.3862943611198906</v>
      </c>
      <c r="M310">
        <f t="shared" ref="M310:O311" si="197">(G310+(J310-G310)*$K$14)*$N$14</f>
        <v>0</v>
      </c>
      <c r="N310">
        <f t="shared" si="197"/>
        <v>1</v>
      </c>
      <c r="O310">
        <f t="shared" si="197"/>
        <v>0.86135311614678611</v>
      </c>
      <c r="P310">
        <f t="array" ref="P310:R310">MMULT(M310:O310,$P$12:$R$14)</f>
        <v>-0.86135311614678611</v>
      </c>
      <c r="Q310">
        <v>1</v>
      </c>
      <c r="R310">
        <v>5.2764271968898004E-17</v>
      </c>
      <c r="S310">
        <f>R310+$S$14</f>
        <v>5</v>
      </c>
      <c r="T310">
        <f>$T$14*P310/$S310</f>
        <v>-0.10336237393761434</v>
      </c>
      <c r="U310">
        <f>$T$14*Q310/$S310</f>
        <v>0.12</v>
      </c>
      <c r="Y310">
        <f>P310</f>
        <v>-0.86135311614678611</v>
      </c>
      <c r="Z310">
        <f>Q310</f>
        <v>1</v>
      </c>
      <c r="AD310">
        <f>R310+$AD$14</f>
        <v>102</v>
      </c>
      <c r="AE310">
        <f>$AE$14*P310/$AD310*($AE$11+$AD$14)</f>
        <v>-0.86979775454038211</v>
      </c>
      <c r="AF310">
        <f>$AE$14*Q310/$AD310*($AE$11+$AD$14)</f>
        <v>1.0098039215686274</v>
      </c>
    </row>
    <row r="311" spans="3:32" ht="2.25" customHeight="1">
      <c r="G311">
        <f>G296</f>
        <v>5</v>
      </c>
      <c r="H311">
        <f>H296+1</f>
        <v>5</v>
      </c>
      <c r="I311">
        <f>I296</f>
        <v>4</v>
      </c>
      <c r="J311">
        <f t="shared" si="196"/>
        <v>1.6094379124341003</v>
      </c>
      <c r="K311">
        <f t="shared" si="196"/>
        <v>1.6094379124341003</v>
      </c>
      <c r="L311">
        <f t="shared" si="196"/>
        <v>1.3862943611198906</v>
      </c>
      <c r="M311">
        <f t="shared" si="197"/>
        <v>1</v>
      </c>
      <c r="N311">
        <f t="shared" si="197"/>
        <v>1</v>
      </c>
      <c r="O311">
        <f t="shared" si="197"/>
        <v>0.86135311614678611</v>
      </c>
      <c r="P311">
        <f t="array" ref="P311:R311">MMULT(M311:O311,$P$12:$R$14)</f>
        <v>-0.861353116146786</v>
      </c>
      <c r="Q311">
        <v>1</v>
      </c>
      <c r="R311">
        <v>1</v>
      </c>
      <c r="S311">
        <f>R311+$S$14</f>
        <v>6</v>
      </c>
      <c r="T311">
        <f>$T$14*P311/$S311</f>
        <v>-8.6135311614678592E-2</v>
      </c>
      <c r="U311">
        <f>$T$14*Q311/$S311</f>
        <v>9.9999999999999992E-2</v>
      </c>
      <c r="Y311">
        <f>P311</f>
        <v>-0.861353116146786</v>
      </c>
      <c r="Z311">
        <f>Q311</f>
        <v>1</v>
      </c>
      <c r="AD311">
        <f>R311+$AD$14</f>
        <v>103</v>
      </c>
      <c r="AE311">
        <f>$AE$14*P311/$AD311*($AE$11+$AD$14)</f>
        <v>-0.861353116146786</v>
      </c>
      <c r="AF311">
        <f>$AE$14*Q311/$AD311*($AE$11+$AD$14)</f>
        <v>0.99999999999999989</v>
      </c>
    </row>
    <row r="312" spans="3:32" ht="2.25" customHeight="1"/>
    <row r="313" spans="3:32" ht="2.25" customHeight="1">
      <c r="G313">
        <f>G298</f>
        <v>1</v>
      </c>
      <c r="H313">
        <f>H298+1</f>
        <v>5</v>
      </c>
      <c r="I313">
        <f>I298</f>
        <v>5</v>
      </c>
      <c r="J313">
        <f t="shared" ref="J313:L314" si="198">LN(G313)</f>
        <v>0</v>
      </c>
      <c r="K313">
        <f t="shared" si="198"/>
        <v>1.6094379124341003</v>
      </c>
      <c r="L313">
        <f t="shared" si="198"/>
        <v>1.6094379124341003</v>
      </c>
      <c r="M313">
        <f t="shared" ref="M313:O314" si="199">(G313+(J313-G313)*$K$14)*$N$14</f>
        <v>0</v>
      </c>
      <c r="N313">
        <f t="shared" si="199"/>
        <v>1</v>
      </c>
      <c r="O313">
        <f t="shared" si="199"/>
        <v>1</v>
      </c>
      <c r="P313">
        <f t="array" ref="P313:R313">MMULT(M313:O313,$P$12:$R$14)</f>
        <v>-1</v>
      </c>
      <c r="Q313">
        <v>1</v>
      </c>
      <c r="R313">
        <v>6.1257422745431001E-17</v>
      </c>
      <c r="S313">
        <f>R313+$S$14</f>
        <v>5</v>
      </c>
      <c r="T313">
        <f>$T$14*P313/$S313</f>
        <v>-0.12</v>
      </c>
      <c r="U313">
        <f>$T$14*Q313/$S313</f>
        <v>0.12</v>
      </c>
      <c r="Y313">
        <f>P313</f>
        <v>-1</v>
      </c>
      <c r="Z313">
        <f>Q313</f>
        <v>1</v>
      </c>
      <c r="AD313">
        <f>R313+$AD$14</f>
        <v>102</v>
      </c>
      <c r="AE313">
        <f>$AE$14*P313/$AD313*($AE$11+$AD$14)</f>
        <v>-1.0098039215686274</v>
      </c>
      <c r="AF313">
        <f>$AE$14*Q313/$AD313*($AE$11+$AD$14)</f>
        <v>1.0098039215686274</v>
      </c>
    </row>
    <row r="314" spans="3:32" ht="2.25" customHeight="1">
      <c r="G314">
        <f>G299</f>
        <v>5</v>
      </c>
      <c r="H314">
        <f>H299+1</f>
        <v>5</v>
      </c>
      <c r="I314">
        <f>I299</f>
        <v>5</v>
      </c>
      <c r="J314">
        <f t="shared" si="198"/>
        <v>1.6094379124341003</v>
      </c>
      <c r="K314">
        <f t="shared" si="198"/>
        <v>1.6094379124341003</v>
      </c>
      <c r="L314">
        <f t="shared" si="198"/>
        <v>1.6094379124341003</v>
      </c>
      <c r="M314">
        <f t="shared" si="199"/>
        <v>1</v>
      </c>
      <c r="N314">
        <f t="shared" si="199"/>
        <v>1</v>
      </c>
      <c r="O314">
        <f t="shared" si="199"/>
        <v>1</v>
      </c>
      <c r="P314">
        <f t="array" ref="P314:R314">MMULT(M314:O314,$P$12:$R$14)</f>
        <v>-0.99999999999999989</v>
      </c>
      <c r="Q314">
        <v>1</v>
      </c>
      <c r="R314">
        <v>1</v>
      </c>
      <c r="S314">
        <f>R314+$S$14</f>
        <v>6</v>
      </c>
      <c r="T314">
        <f>$T$14*P314/$S314</f>
        <v>-9.9999999999999978E-2</v>
      </c>
      <c r="U314">
        <f>$T$14*Q314/$S314</f>
        <v>9.9999999999999992E-2</v>
      </c>
      <c r="Y314">
        <f>P314</f>
        <v>-0.99999999999999989</v>
      </c>
      <c r="Z314">
        <f>Q314</f>
        <v>1</v>
      </c>
      <c r="AD314">
        <f>R314+$AD$14</f>
        <v>103</v>
      </c>
      <c r="AE314">
        <f>$AE$14*P314/$AD314*($AE$11+$AD$14)</f>
        <v>-0.99999999999999989</v>
      </c>
      <c r="AF314">
        <f>$AE$14*Q314/$AD314*($AE$11+$AD$14)</f>
        <v>0.99999999999999989</v>
      </c>
    </row>
    <row r="315" spans="3:32" ht="2.25" customHeight="1"/>
    <row r="316" spans="3:32" ht="2.25" customHeight="1">
      <c r="C316" t="s">
        <v>26</v>
      </c>
      <c r="D316" t="s">
        <v>24</v>
      </c>
      <c r="E316" t="s">
        <v>5</v>
      </c>
      <c r="F316" t="s">
        <v>11</v>
      </c>
      <c r="G316">
        <v>1</v>
      </c>
      <c r="H316">
        <v>1</v>
      </c>
      <c r="I316">
        <v>1</v>
      </c>
      <c r="J316">
        <f t="shared" ref="J316:L317" si="200">LN(G316)</f>
        <v>0</v>
      </c>
      <c r="K316">
        <f t="shared" si="200"/>
        <v>0</v>
      </c>
      <c r="L316">
        <f t="shared" si="200"/>
        <v>0</v>
      </c>
      <c r="M316">
        <f t="shared" ref="M316:O317" si="201">(G316+(J316-G316)*$K$14)*$N$14</f>
        <v>0</v>
      </c>
      <c r="N316">
        <f t="shared" si="201"/>
        <v>0</v>
      </c>
      <c r="O316">
        <f t="shared" si="201"/>
        <v>0</v>
      </c>
      <c r="P316">
        <f t="array" ref="P316:R316">MMULT(M316:O316,$P$12:$R$14)</f>
        <v>0</v>
      </c>
      <c r="Q316">
        <v>0</v>
      </c>
      <c r="R316">
        <v>0</v>
      </c>
      <c r="S316">
        <f>R316+$S$14</f>
        <v>5</v>
      </c>
      <c r="T316">
        <f>$T$14*P316/$S316</f>
        <v>0</v>
      </c>
      <c r="U316">
        <f>$T$14*Q316/$S316</f>
        <v>0</v>
      </c>
      <c r="Y316">
        <f>P316</f>
        <v>0</v>
      </c>
      <c r="Z316">
        <f>Q316</f>
        <v>0</v>
      </c>
      <c r="AD316">
        <f>R316+$AD$14</f>
        <v>102</v>
      </c>
      <c r="AE316">
        <f>$AE$14*P316/$AD316*($AE$11+$AD$14)</f>
        <v>0</v>
      </c>
      <c r="AF316">
        <f>$AE$14*Q316/$AD316*($AE$11+$AD$14)</f>
        <v>0</v>
      </c>
    </row>
    <row r="317" spans="3:32" ht="2.25" customHeight="1">
      <c r="G317">
        <v>1</v>
      </c>
      <c r="H317">
        <v>5</v>
      </c>
      <c r="I317">
        <v>1</v>
      </c>
      <c r="J317">
        <f t="shared" si="200"/>
        <v>0</v>
      </c>
      <c r="K317">
        <f t="shared" si="200"/>
        <v>1.6094379124341003</v>
      </c>
      <c r="L317">
        <f t="shared" si="200"/>
        <v>0</v>
      </c>
      <c r="M317">
        <f t="shared" si="201"/>
        <v>0</v>
      </c>
      <c r="N317">
        <f t="shared" si="201"/>
        <v>1</v>
      </c>
      <c r="O317">
        <f t="shared" si="201"/>
        <v>0</v>
      </c>
      <c r="P317">
        <f t="array" ref="P317:R317">MMULT(M317:O317,$P$12:$R$14)</f>
        <v>0</v>
      </c>
      <c r="Q317">
        <v>1</v>
      </c>
      <c r="R317">
        <v>0</v>
      </c>
      <c r="S317">
        <f>R317+$S$14</f>
        <v>5</v>
      </c>
      <c r="T317">
        <f>$T$14*P317/$S317</f>
        <v>0</v>
      </c>
      <c r="U317">
        <f>$T$14*Q317/$S317</f>
        <v>0.12</v>
      </c>
      <c r="Y317">
        <f>P317</f>
        <v>0</v>
      </c>
      <c r="Z317">
        <f>Q317</f>
        <v>1</v>
      </c>
      <c r="AD317">
        <f>R317+$AD$14</f>
        <v>102</v>
      </c>
      <c r="AE317">
        <f>$AE$14*P317/$AD317*($AE$11+$AD$14)</f>
        <v>0</v>
      </c>
      <c r="AF317">
        <f>$AE$14*Q317/$AD317*($AE$11+$AD$14)</f>
        <v>1.0098039215686274</v>
      </c>
    </row>
    <row r="318" spans="3:32" ht="2.25" customHeight="1"/>
    <row r="319" spans="3:32" ht="2.25" customHeight="1">
      <c r="G319">
        <f>G316</f>
        <v>1</v>
      </c>
      <c r="H319">
        <f>H316</f>
        <v>1</v>
      </c>
      <c r="I319">
        <f>I316+1</f>
        <v>2</v>
      </c>
      <c r="J319">
        <f t="shared" ref="J319:L320" si="202">LN(G319)</f>
        <v>0</v>
      </c>
      <c r="K319">
        <f t="shared" si="202"/>
        <v>0</v>
      </c>
      <c r="L319">
        <f t="shared" si="202"/>
        <v>0.69314718055994529</v>
      </c>
      <c r="M319">
        <f t="shared" ref="M319:O320" si="203">(G319+(J319-G319)*$K$14)*$N$14</f>
        <v>0</v>
      </c>
      <c r="N319">
        <f t="shared" si="203"/>
        <v>0</v>
      </c>
      <c r="O319">
        <f t="shared" si="203"/>
        <v>0.43067655807339306</v>
      </c>
      <c r="P319">
        <f t="array" ref="P319:R319">MMULT(M319:O319,$P$12:$R$14)</f>
        <v>-0.43067655807339306</v>
      </c>
      <c r="Q319">
        <v>0</v>
      </c>
      <c r="R319">
        <v>2.6382135984449002E-17</v>
      </c>
      <c r="S319">
        <f>R319+$S$14</f>
        <v>5</v>
      </c>
      <c r="T319">
        <f>$T$14*P319/$S319</f>
        <v>-5.168118696880717E-2</v>
      </c>
      <c r="U319">
        <f>$T$14*Q319/$S319</f>
        <v>0</v>
      </c>
      <c r="Y319">
        <f>P319</f>
        <v>-0.43067655807339306</v>
      </c>
      <c r="Z319">
        <f>Q319</f>
        <v>0</v>
      </c>
      <c r="AD319">
        <f>R319+$AD$14</f>
        <v>102</v>
      </c>
      <c r="AE319">
        <f>$AE$14*P319/$AD319*($AE$11+$AD$14)</f>
        <v>-0.43489887727019105</v>
      </c>
      <c r="AF319">
        <f>$AE$14*Q319/$AD319*($AE$11+$AD$14)</f>
        <v>0</v>
      </c>
    </row>
    <row r="320" spans="3:32" ht="2.25" customHeight="1">
      <c r="G320">
        <f>G317</f>
        <v>1</v>
      </c>
      <c r="H320">
        <f>H317</f>
        <v>5</v>
      </c>
      <c r="I320">
        <f>I317+1</f>
        <v>2</v>
      </c>
      <c r="J320">
        <f t="shared" si="202"/>
        <v>0</v>
      </c>
      <c r="K320">
        <f t="shared" si="202"/>
        <v>1.6094379124341003</v>
      </c>
      <c r="L320">
        <f t="shared" si="202"/>
        <v>0.69314718055994529</v>
      </c>
      <c r="M320">
        <f t="shared" si="203"/>
        <v>0</v>
      </c>
      <c r="N320">
        <f t="shared" si="203"/>
        <v>1</v>
      </c>
      <c r="O320">
        <f t="shared" si="203"/>
        <v>0.43067655807339306</v>
      </c>
      <c r="P320">
        <f t="array" ref="P320:R320">MMULT(M320:O320,$P$12:$R$14)</f>
        <v>-0.43067655807339306</v>
      </c>
      <c r="Q320">
        <v>1</v>
      </c>
      <c r="R320">
        <v>2.6382135984449002E-17</v>
      </c>
      <c r="S320">
        <f>R320+$S$14</f>
        <v>5</v>
      </c>
      <c r="T320">
        <f>$T$14*P320/$S320</f>
        <v>-5.168118696880717E-2</v>
      </c>
      <c r="U320">
        <f>$T$14*Q320/$S320</f>
        <v>0.12</v>
      </c>
      <c r="Y320">
        <f>P320</f>
        <v>-0.43067655807339306</v>
      </c>
      <c r="Z320">
        <f>Q320</f>
        <v>1</v>
      </c>
      <c r="AD320">
        <f>R320+$AD$14</f>
        <v>102</v>
      </c>
      <c r="AE320">
        <f>$AE$14*P320/$AD320*($AE$11+$AD$14)</f>
        <v>-0.43489887727019105</v>
      </c>
      <c r="AF320">
        <f>$AE$14*Q320/$AD320*($AE$11+$AD$14)</f>
        <v>1.0098039215686274</v>
      </c>
    </row>
    <row r="321" spans="5:32" ht="2.25" customHeight="1"/>
    <row r="322" spans="5:32" ht="2.25" customHeight="1">
      <c r="G322">
        <f>G319</f>
        <v>1</v>
      </c>
      <c r="H322">
        <f>H319</f>
        <v>1</v>
      </c>
      <c r="I322">
        <f>I319+1</f>
        <v>3</v>
      </c>
      <c r="J322">
        <f t="shared" ref="J322:L323" si="204">LN(G322)</f>
        <v>0</v>
      </c>
      <c r="K322">
        <f t="shared" si="204"/>
        <v>0</v>
      </c>
      <c r="L322">
        <f t="shared" si="204"/>
        <v>1.0986122886681098</v>
      </c>
      <c r="M322">
        <f t="shared" ref="M322:O323" si="205">(G322+(J322-G322)*$K$14)*$N$14</f>
        <v>0</v>
      </c>
      <c r="N322">
        <f t="shared" si="205"/>
        <v>0</v>
      </c>
      <c r="O322">
        <f t="shared" si="205"/>
        <v>0.68260619448598525</v>
      </c>
      <c r="P322">
        <f t="array" ref="P322:R322">MMULT(M322:O322,$P$12:$R$14)</f>
        <v>-0.68260619448598525</v>
      </c>
      <c r="Q322">
        <v>0</v>
      </c>
      <c r="R322">
        <v>4.181469622427789E-17</v>
      </c>
      <c r="S322">
        <f>R322+$S$14</f>
        <v>5</v>
      </c>
      <c r="T322">
        <f>$T$14*P322/$S322</f>
        <v>-8.1912743338318231E-2</v>
      </c>
      <c r="U322">
        <f>$T$14*Q322/$S322</f>
        <v>0</v>
      </c>
      <c r="Y322">
        <f>P322</f>
        <v>-0.68260619448598525</v>
      </c>
      <c r="Z322">
        <f>Q322</f>
        <v>0</v>
      </c>
      <c r="AD322">
        <f>R322+$AD$14</f>
        <v>102</v>
      </c>
      <c r="AE322">
        <f>$AE$14*P322/$AD322*($AE$11+$AD$14)</f>
        <v>-0.68929841207898512</v>
      </c>
      <c r="AF322">
        <f>$AE$14*Q322/$AD322*($AE$11+$AD$14)</f>
        <v>0</v>
      </c>
    </row>
    <row r="323" spans="5:32" ht="2.25" customHeight="1">
      <c r="G323">
        <f>G320</f>
        <v>1</v>
      </c>
      <c r="H323">
        <f>H320</f>
        <v>5</v>
      </c>
      <c r="I323">
        <f>I320+1</f>
        <v>3</v>
      </c>
      <c r="J323">
        <f t="shared" si="204"/>
        <v>0</v>
      </c>
      <c r="K323">
        <f t="shared" si="204"/>
        <v>1.6094379124341003</v>
      </c>
      <c r="L323">
        <f t="shared" si="204"/>
        <v>1.0986122886681098</v>
      </c>
      <c r="M323">
        <f t="shared" si="205"/>
        <v>0</v>
      </c>
      <c r="N323">
        <f t="shared" si="205"/>
        <v>1</v>
      </c>
      <c r="O323">
        <f t="shared" si="205"/>
        <v>0.68260619448598525</v>
      </c>
      <c r="P323">
        <f t="array" ref="P323:R323">MMULT(M323:O323,$P$12:$R$14)</f>
        <v>-0.68260619448598525</v>
      </c>
      <c r="Q323">
        <v>1</v>
      </c>
      <c r="R323">
        <v>4.181469622427789E-17</v>
      </c>
      <c r="S323">
        <f>R323+$S$14</f>
        <v>5</v>
      </c>
      <c r="T323">
        <f>$T$14*P323/$S323</f>
        <v>-8.1912743338318231E-2</v>
      </c>
      <c r="U323">
        <f>$T$14*Q323/$S323</f>
        <v>0.12</v>
      </c>
      <c r="Y323">
        <f>P323</f>
        <v>-0.68260619448598525</v>
      </c>
      <c r="Z323">
        <f>Q323</f>
        <v>1</v>
      </c>
      <c r="AD323">
        <f>R323+$AD$14</f>
        <v>102</v>
      </c>
      <c r="AE323">
        <f>$AE$14*P323/$AD323*($AE$11+$AD$14)</f>
        <v>-0.68929841207898512</v>
      </c>
      <c r="AF323">
        <f>$AE$14*Q323/$AD323*($AE$11+$AD$14)</f>
        <v>1.0098039215686274</v>
      </c>
    </row>
    <row r="324" spans="5:32" ht="2.25" customHeight="1"/>
    <row r="325" spans="5:32" ht="2.25" customHeight="1">
      <c r="G325">
        <f>G322</f>
        <v>1</v>
      </c>
      <c r="H325">
        <f>H322</f>
        <v>1</v>
      </c>
      <c r="I325">
        <f>I322+1</f>
        <v>4</v>
      </c>
      <c r="J325">
        <f t="shared" ref="J325:L326" si="206">LN(G325)</f>
        <v>0</v>
      </c>
      <c r="K325">
        <f t="shared" si="206"/>
        <v>0</v>
      </c>
      <c r="L325">
        <f t="shared" si="206"/>
        <v>1.3862943611198906</v>
      </c>
      <c r="M325">
        <f t="shared" ref="M325:O326" si="207">(G325+(J325-G325)*$K$14)*$N$14</f>
        <v>0</v>
      </c>
      <c r="N325">
        <f t="shared" si="207"/>
        <v>0</v>
      </c>
      <c r="O325">
        <f t="shared" si="207"/>
        <v>0.86135311614678611</v>
      </c>
      <c r="P325">
        <f t="array" ref="P325:R325">MMULT(M325:O325,$P$12:$R$14)</f>
        <v>-0.86135311614678611</v>
      </c>
      <c r="Q325">
        <v>0</v>
      </c>
      <c r="R325">
        <v>5.2764271968898004E-17</v>
      </c>
      <c r="S325">
        <f>R325+$S$14</f>
        <v>5</v>
      </c>
      <c r="T325">
        <f>$T$14*P325/$S325</f>
        <v>-0.10336237393761434</v>
      </c>
      <c r="U325">
        <f>$T$14*Q325/$S325</f>
        <v>0</v>
      </c>
      <c r="Y325">
        <f>P325</f>
        <v>-0.86135311614678611</v>
      </c>
      <c r="Z325">
        <f>Q325</f>
        <v>0</v>
      </c>
      <c r="AD325">
        <f>R325+$AD$14</f>
        <v>102</v>
      </c>
      <c r="AE325">
        <f>$AE$14*P325/$AD325*($AE$11+$AD$14)</f>
        <v>-0.86979775454038211</v>
      </c>
      <c r="AF325">
        <f>$AE$14*Q325/$AD325*($AE$11+$AD$14)</f>
        <v>0</v>
      </c>
    </row>
    <row r="326" spans="5:32" ht="2.25" customHeight="1">
      <c r="G326">
        <f>G323</f>
        <v>1</v>
      </c>
      <c r="H326">
        <f>H323</f>
        <v>5</v>
      </c>
      <c r="I326">
        <f>I323+1</f>
        <v>4</v>
      </c>
      <c r="J326">
        <f t="shared" si="206"/>
        <v>0</v>
      </c>
      <c r="K326">
        <f t="shared" si="206"/>
        <v>1.6094379124341003</v>
      </c>
      <c r="L326">
        <f t="shared" si="206"/>
        <v>1.3862943611198906</v>
      </c>
      <c r="M326">
        <f t="shared" si="207"/>
        <v>0</v>
      </c>
      <c r="N326">
        <f t="shared" si="207"/>
        <v>1</v>
      </c>
      <c r="O326">
        <f t="shared" si="207"/>
        <v>0.86135311614678611</v>
      </c>
      <c r="P326">
        <f t="array" ref="P326:R326">MMULT(M326:O326,$P$12:$R$14)</f>
        <v>-0.86135311614678611</v>
      </c>
      <c r="Q326">
        <v>1</v>
      </c>
      <c r="R326">
        <v>5.2764271968898004E-17</v>
      </c>
      <c r="S326">
        <f>R326+$S$14</f>
        <v>5</v>
      </c>
      <c r="T326">
        <f>$T$14*P326/$S326</f>
        <v>-0.10336237393761434</v>
      </c>
      <c r="U326">
        <f>$T$14*Q326/$S326</f>
        <v>0.12</v>
      </c>
      <c r="Y326">
        <f>P326</f>
        <v>-0.86135311614678611</v>
      </c>
      <c r="Z326">
        <f>Q326</f>
        <v>1</v>
      </c>
      <c r="AD326">
        <f>R326+$AD$14</f>
        <v>102</v>
      </c>
      <c r="AE326">
        <f>$AE$14*P326/$AD326*($AE$11+$AD$14)</f>
        <v>-0.86979775454038211</v>
      </c>
      <c r="AF326">
        <f>$AE$14*Q326/$AD326*($AE$11+$AD$14)</f>
        <v>1.0098039215686274</v>
      </c>
    </row>
    <row r="327" spans="5:32" ht="2.25" customHeight="1"/>
    <row r="328" spans="5:32" ht="2.25" customHeight="1">
      <c r="F328" t="s">
        <v>16</v>
      </c>
      <c r="G328">
        <f>G325</f>
        <v>1</v>
      </c>
      <c r="H328">
        <f>H325</f>
        <v>1</v>
      </c>
      <c r="I328">
        <f>I325+1</f>
        <v>5</v>
      </c>
      <c r="J328">
        <f t="shared" ref="J328:L329" si="208">LN(G328)</f>
        <v>0</v>
      </c>
      <c r="K328">
        <f t="shared" si="208"/>
        <v>0</v>
      </c>
      <c r="L328">
        <f t="shared" si="208"/>
        <v>1.6094379124341003</v>
      </c>
      <c r="M328">
        <f t="shared" ref="M328:O329" si="209">(G328+(J328-G328)*$K$14)*$N$14</f>
        <v>0</v>
      </c>
      <c r="N328">
        <f t="shared" si="209"/>
        <v>0</v>
      </c>
      <c r="O328">
        <f t="shared" si="209"/>
        <v>1</v>
      </c>
      <c r="P328">
        <f t="array" ref="P328:R328">MMULT(M328:O328,$P$12:$R$14)</f>
        <v>-1</v>
      </c>
      <c r="Q328">
        <v>0</v>
      </c>
      <c r="R328">
        <v>6.1257422745431001E-17</v>
      </c>
      <c r="S328">
        <f>R328+$S$14</f>
        <v>5</v>
      </c>
      <c r="T328">
        <f>$T$14*P328/$S328</f>
        <v>-0.12</v>
      </c>
      <c r="U328">
        <f>$T$14*Q328/$S328</f>
        <v>0</v>
      </c>
      <c r="Y328">
        <f>P328</f>
        <v>-1</v>
      </c>
      <c r="Z328">
        <f>Q328</f>
        <v>0</v>
      </c>
      <c r="AD328">
        <f>R328+$AD$14</f>
        <v>102</v>
      </c>
      <c r="AE328">
        <f>$AE$14*P328/$AD328*($AE$11+$AD$14)</f>
        <v>-1.0098039215686274</v>
      </c>
      <c r="AF328">
        <f>$AE$14*Q328/$AD328*($AE$11+$AD$14)</f>
        <v>0</v>
      </c>
    </row>
    <row r="329" spans="5:32" ht="2.25" customHeight="1">
      <c r="G329">
        <f>G326</f>
        <v>1</v>
      </c>
      <c r="H329">
        <f>H326</f>
        <v>5</v>
      </c>
      <c r="I329">
        <f>I326+1</f>
        <v>5</v>
      </c>
      <c r="J329">
        <f t="shared" si="208"/>
        <v>0</v>
      </c>
      <c r="K329">
        <f t="shared" si="208"/>
        <v>1.6094379124341003</v>
      </c>
      <c r="L329">
        <f t="shared" si="208"/>
        <v>1.6094379124341003</v>
      </c>
      <c r="M329">
        <f t="shared" si="209"/>
        <v>0</v>
      </c>
      <c r="N329">
        <f t="shared" si="209"/>
        <v>1</v>
      </c>
      <c r="O329">
        <f t="shared" si="209"/>
        <v>1</v>
      </c>
      <c r="P329">
        <f t="array" ref="P329:R329">MMULT(M329:O329,$P$12:$R$14)</f>
        <v>-1</v>
      </c>
      <c r="Q329">
        <v>1</v>
      </c>
      <c r="R329">
        <v>6.1257422745431001E-17</v>
      </c>
      <c r="S329">
        <f>R329+$S$14</f>
        <v>5</v>
      </c>
      <c r="T329">
        <f>$T$14*P329/$S329</f>
        <v>-0.12</v>
      </c>
      <c r="U329">
        <f>$T$14*Q329/$S329</f>
        <v>0.12</v>
      </c>
      <c r="Y329">
        <f>P329</f>
        <v>-1</v>
      </c>
      <c r="Z329">
        <f>Q329</f>
        <v>1</v>
      </c>
      <c r="AD329">
        <f>R329+$AD$14</f>
        <v>102</v>
      </c>
      <c r="AE329">
        <f>$AE$14*P329/$AD329*($AE$11+$AD$14)</f>
        <v>-1.0098039215686274</v>
      </c>
      <c r="AF329">
        <f>$AE$14*Q329/$AD329*($AE$11+$AD$14)</f>
        <v>1.0098039215686274</v>
      </c>
    </row>
    <row r="330" spans="5:32" ht="2.25" customHeight="1"/>
    <row r="331" spans="5:32" ht="2.25" customHeight="1">
      <c r="E331" t="s">
        <v>20</v>
      </c>
      <c r="F331" t="s">
        <v>18</v>
      </c>
      <c r="G331">
        <f>G316+1</f>
        <v>2</v>
      </c>
      <c r="H331">
        <f>H316</f>
        <v>1</v>
      </c>
      <c r="I331">
        <f>I316</f>
        <v>1</v>
      </c>
      <c r="J331">
        <f t="shared" ref="J331:L332" si="210">LN(G331)</f>
        <v>0.69314718055994529</v>
      </c>
      <c r="K331">
        <f t="shared" si="210"/>
        <v>0</v>
      </c>
      <c r="L331">
        <f t="shared" si="210"/>
        <v>0</v>
      </c>
      <c r="M331">
        <f t="shared" ref="M331:O332" si="211">(G331+(J331-G331)*$K$14)*$N$14</f>
        <v>0.43067655807339306</v>
      </c>
      <c r="N331">
        <f t="shared" si="211"/>
        <v>0</v>
      </c>
      <c r="O331">
        <f t="shared" si="211"/>
        <v>0</v>
      </c>
      <c r="P331">
        <f t="array" ref="P331:R331">MMULT(M331:O331,$P$12:$R$14)</f>
        <v>2.6382135984449002E-17</v>
      </c>
      <c r="Q331">
        <v>0</v>
      </c>
      <c r="R331">
        <v>0.43067655807339306</v>
      </c>
      <c r="S331">
        <f>R331+$S$14</f>
        <v>5.4306765580733929</v>
      </c>
      <c r="T331">
        <f>$T$14*P331/$S331</f>
        <v>2.9147899753184813E-18</v>
      </c>
      <c r="U331">
        <f>$T$14*Q331/$S331</f>
        <v>0</v>
      </c>
      <c r="Y331">
        <f>P331</f>
        <v>2.6382135984449002E-17</v>
      </c>
      <c r="Z331">
        <f>Q331</f>
        <v>0</v>
      </c>
      <c r="AD331">
        <f>R331+$AD$14</f>
        <v>102.43067655807339</v>
      </c>
      <c r="AE331">
        <f>$AE$14*P331/$AD331*($AE$11+$AD$14)</f>
        <v>2.6528771435553603E-17</v>
      </c>
      <c r="AF331">
        <f>$AE$14*Q331/$AD331*($AE$11+$AD$14)</f>
        <v>0</v>
      </c>
    </row>
    <row r="332" spans="5:32" ht="2.25" customHeight="1">
      <c r="G332">
        <f>G317+1</f>
        <v>2</v>
      </c>
      <c r="H332">
        <f>H317</f>
        <v>5</v>
      </c>
      <c r="I332">
        <f>I317</f>
        <v>1</v>
      </c>
      <c r="J332">
        <f t="shared" si="210"/>
        <v>0.69314718055994529</v>
      </c>
      <c r="K332">
        <f t="shared" si="210"/>
        <v>1.6094379124341003</v>
      </c>
      <c r="L332">
        <f t="shared" si="210"/>
        <v>0</v>
      </c>
      <c r="M332">
        <f t="shared" si="211"/>
        <v>0.43067655807339306</v>
      </c>
      <c r="N332">
        <f t="shared" si="211"/>
        <v>1</v>
      </c>
      <c r="O332">
        <f t="shared" si="211"/>
        <v>0</v>
      </c>
      <c r="P332">
        <f t="array" ref="P332:R332">MMULT(M332:O332,$P$12:$R$14)</f>
        <v>2.6382135984449002E-17</v>
      </c>
      <c r="Q332">
        <v>1</v>
      </c>
      <c r="R332">
        <v>0.43067655807339306</v>
      </c>
      <c r="S332">
        <f>R332+$S$14</f>
        <v>5.4306765580733929</v>
      </c>
      <c r="T332">
        <f>$T$14*P332/$S332</f>
        <v>2.9147899753184813E-18</v>
      </c>
      <c r="U332">
        <f>$T$14*Q332/$S332</f>
        <v>0.11048347173392668</v>
      </c>
      <c r="Y332">
        <f>P332</f>
        <v>2.6382135984449002E-17</v>
      </c>
      <c r="Z332">
        <f>Q332</f>
        <v>1</v>
      </c>
      <c r="AD332">
        <f>R332+$AD$14</f>
        <v>102.43067655807339</v>
      </c>
      <c r="AE332">
        <f>$AE$14*P332/$AD332*($AE$11+$AD$14)</f>
        <v>2.6528771435553603E-17</v>
      </c>
      <c r="AF332">
        <f>$AE$14*Q332/$AD332*($AE$11+$AD$14)</f>
        <v>1.0055581341552873</v>
      </c>
    </row>
    <row r="333" spans="5:32" ht="2.25" customHeight="1"/>
    <row r="334" spans="5:32" ht="2.25" customHeight="1">
      <c r="G334">
        <f>G319+1</f>
        <v>2</v>
      </c>
      <c r="H334">
        <f>H319</f>
        <v>1</v>
      </c>
      <c r="I334">
        <f>I319</f>
        <v>2</v>
      </c>
      <c r="J334">
        <f t="shared" ref="J334:L335" si="212">LN(G334)</f>
        <v>0.69314718055994529</v>
      </c>
      <c r="K334">
        <f t="shared" si="212"/>
        <v>0</v>
      </c>
      <c r="L334">
        <f t="shared" si="212"/>
        <v>0.69314718055994529</v>
      </c>
      <c r="M334">
        <f t="shared" ref="M334:O335" si="213">(G334+(J334-G334)*$K$14)*$N$14</f>
        <v>0.43067655807339306</v>
      </c>
      <c r="N334">
        <f t="shared" si="213"/>
        <v>0</v>
      </c>
      <c r="O334">
        <f t="shared" si="213"/>
        <v>0.43067655807339306</v>
      </c>
      <c r="P334">
        <f t="array" ref="P334:R334">MMULT(M334:O334,$P$12:$R$14)</f>
        <v>-0.43067655807339306</v>
      </c>
      <c r="Q334">
        <v>0</v>
      </c>
      <c r="R334">
        <v>0.43067655807339306</v>
      </c>
      <c r="S334">
        <f>R334+$S$14</f>
        <v>5.4306765580733929</v>
      </c>
      <c r="T334">
        <f>$T$14*P334/$S334</f>
        <v>-4.7582641330366562E-2</v>
      </c>
      <c r="U334">
        <f>$T$14*Q334/$S334</f>
        <v>0</v>
      </c>
      <c r="Y334">
        <f>P334</f>
        <v>-0.43067655807339306</v>
      </c>
      <c r="Z334">
        <f>Q334</f>
        <v>0</v>
      </c>
      <c r="AD334">
        <f>R334+$AD$14</f>
        <v>102.43067655807339</v>
      </c>
      <c r="AE334">
        <f>$AE$14*P334/$AD334*($AE$11+$AD$14)</f>
        <v>-0.43307031616070235</v>
      </c>
      <c r="AF334">
        <f>$AE$14*Q334/$AD334*($AE$11+$AD$14)</f>
        <v>0</v>
      </c>
    </row>
    <row r="335" spans="5:32" ht="2.25" customHeight="1">
      <c r="G335">
        <f>G320+1</f>
        <v>2</v>
      </c>
      <c r="H335">
        <f>H320</f>
        <v>5</v>
      </c>
      <c r="I335">
        <f>I320</f>
        <v>2</v>
      </c>
      <c r="J335">
        <f t="shared" si="212"/>
        <v>0.69314718055994529</v>
      </c>
      <c r="K335">
        <f t="shared" si="212"/>
        <v>1.6094379124341003</v>
      </c>
      <c r="L335">
        <f t="shared" si="212"/>
        <v>0.69314718055994529</v>
      </c>
      <c r="M335">
        <f t="shared" si="213"/>
        <v>0.43067655807339306</v>
      </c>
      <c r="N335">
        <f t="shared" si="213"/>
        <v>1</v>
      </c>
      <c r="O335">
        <f t="shared" si="213"/>
        <v>0.43067655807339306</v>
      </c>
      <c r="P335">
        <f t="array" ref="P335:R335">MMULT(M335:O335,$P$12:$R$14)</f>
        <v>-0.43067655807339306</v>
      </c>
      <c r="Q335">
        <v>1</v>
      </c>
      <c r="R335">
        <v>0.43067655807339306</v>
      </c>
      <c r="S335">
        <f>R335+$S$14</f>
        <v>5.4306765580733929</v>
      </c>
      <c r="T335">
        <f>$T$14*P335/$S335</f>
        <v>-4.7582641330366562E-2</v>
      </c>
      <c r="U335">
        <f>$T$14*Q335/$S335</f>
        <v>0.11048347173392668</v>
      </c>
      <c r="Y335">
        <f>P335</f>
        <v>-0.43067655807339306</v>
      </c>
      <c r="Z335">
        <f>Q335</f>
        <v>1</v>
      </c>
      <c r="AD335">
        <f>R335+$AD$14</f>
        <v>102.43067655807339</v>
      </c>
      <c r="AE335">
        <f>$AE$14*P335/$AD335*($AE$11+$AD$14)</f>
        <v>-0.43307031616070235</v>
      </c>
      <c r="AF335">
        <f>$AE$14*Q335/$AD335*($AE$11+$AD$14)</f>
        <v>1.0055581341552873</v>
      </c>
    </row>
    <row r="336" spans="5:32" ht="2.25" customHeight="1"/>
    <row r="337" spans="5:32" ht="2.25" customHeight="1">
      <c r="G337">
        <f>G322+1</f>
        <v>2</v>
      </c>
      <c r="H337">
        <f>H322</f>
        <v>1</v>
      </c>
      <c r="I337">
        <f>I322</f>
        <v>3</v>
      </c>
      <c r="J337">
        <f t="shared" ref="J337:L338" si="214">LN(G337)</f>
        <v>0.69314718055994529</v>
      </c>
      <c r="K337">
        <f t="shared" si="214"/>
        <v>0</v>
      </c>
      <c r="L337">
        <f t="shared" si="214"/>
        <v>1.0986122886681098</v>
      </c>
      <c r="M337">
        <f t="shared" ref="M337:O338" si="215">(G337+(J337-G337)*$K$14)*$N$14</f>
        <v>0.43067655807339306</v>
      </c>
      <c r="N337">
        <f t="shared" si="215"/>
        <v>0</v>
      </c>
      <c r="O337">
        <f t="shared" si="215"/>
        <v>0.68260619448598525</v>
      </c>
      <c r="P337">
        <f t="array" ref="P337:R337">MMULT(M337:O337,$P$12:$R$14)</f>
        <v>-0.68260619448598525</v>
      </c>
      <c r="Q337">
        <v>0</v>
      </c>
      <c r="R337">
        <v>0.43067655807339311</v>
      </c>
      <c r="S337">
        <f>R337+$S$14</f>
        <v>5.4306765580733929</v>
      </c>
      <c r="T337">
        <f>$T$14*P337/$S337</f>
        <v>-7.541670219389561E-2</v>
      </c>
      <c r="U337">
        <f>$T$14*Q337/$S337</f>
        <v>0</v>
      </c>
      <c r="Y337">
        <f>P337</f>
        <v>-0.68260619448598525</v>
      </c>
      <c r="Z337">
        <f>Q337</f>
        <v>0</v>
      </c>
      <c r="AD337">
        <f>R337+$AD$14</f>
        <v>102.43067655807339</v>
      </c>
      <c r="AE337">
        <f>$AE$14*P337/$AD337*($AE$11+$AD$14)</f>
        <v>-0.68640021129016848</v>
      </c>
      <c r="AF337">
        <f>$AE$14*Q337/$AD337*($AE$11+$AD$14)</f>
        <v>0</v>
      </c>
    </row>
    <row r="338" spans="5:32" ht="2.25" customHeight="1">
      <c r="G338">
        <f>G323+1</f>
        <v>2</v>
      </c>
      <c r="H338">
        <f>H323</f>
        <v>5</v>
      </c>
      <c r="I338">
        <f>I323</f>
        <v>3</v>
      </c>
      <c r="J338">
        <f t="shared" si="214"/>
        <v>0.69314718055994529</v>
      </c>
      <c r="K338">
        <f t="shared" si="214"/>
        <v>1.6094379124341003</v>
      </c>
      <c r="L338">
        <f t="shared" si="214"/>
        <v>1.0986122886681098</v>
      </c>
      <c r="M338">
        <f t="shared" si="215"/>
        <v>0.43067655807339306</v>
      </c>
      <c r="N338">
        <f t="shared" si="215"/>
        <v>1</v>
      </c>
      <c r="O338">
        <f t="shared" si="215"/>
        <v>0.68260619448598525</v>
      </c>
      <c r="P338">
        <f t="array" ref="P338:R338">MMULT(M338:O338,$P$12:$R$14)</f>
        <v>-0.68260619448598525</v>
      </c>
      <c r="Q338">
        <v>1</v>
      </c>
      <c r="R338">
        <v>0.43067655807339311</v>
      </c>
      <c r="S338">
        <f>R338+$S$14</f>
        <v>5.4306765580733929</v>
      </c>
      <c r="T338">
        <f>$T$14*P338/$S338</f>
        <v>-7.541670219389561E-2</v>
      </c>
      <c r="U338">
        <f>$T$14*Q338/$S338</f>
        <v>0.11048347173392668</v>
      </c>
      <c r="Y338">
        <f>P338</f>
        <v>-0.68260619448598525</v>
      </c>
      <c r="Z338">
        <f>Q338</f>
        <v>1</v>
      </c>
      <c r="AD338">
        <f>R338+$AD$14</f>
        <v>102.43067655807339</v>
      </c>
      <c r="AE338">
        <f>$AE$14*P338/$AD338*($AE$11+$AD$14)</f>
        <v>-0.68640021129016848</v>
      </c>
      <c r="AF338">
        <f>$AE$14*Q338/$AD338*($AE$11+$AD$14)</f>
        <v>1.0055581341552873</v>
      </c>
    </row>
    <row r="339" spans="5:32" ht="2.25" customHeight="1"/>
    <row r="340" spans="5:32" ht="2.25" customHeight="1">
      <c r="G340">
        <f>G325+1</f>
        <v>2</v>
      </c>
      <c r="H340">
        <f>H325</f>
        <v>1</v>
      </c>
      <c r="I340">
        <f>I325</f>
        <v>4</v>
      </c>
      <c r="J340">
        <f t="shared" ref="J340:L341" si="216">LN(G340)</f>
        <v>0.69314718055994529</v>
      </c>
      <c r="K340">
        <f t="shared" si="216"/>
        <v>0</v>
      </c>
      <c r="L340">
        <f t="shared" si="216"/>
        <v>1.3862943611198906</v>
      </c>
      <c r="M340">
        <f t="shared" ref="M340:O341" si="217">(G340+(J340-G340)*$K$14)*$N$14</f>
        <v>0.43067655807339306</v>
      </c>
      <c r="N340">
        <f t="shared" si="217"/>
        <v>0</v>
      </c>
      <c r="O340">
        <f t="shared" si="217"/>
        <v>0.86135311614678611</v>
      </c>
      <c r="P340">
        <f t="array" ref="P340:R340">MMULT(M340:O340,$P$12:$R$14)</f>
        <v>-0.86135311614678611</v>
      </c>
      <c r="Q340">
        <v>0</v>
      </c>
      <c r="R340">
        <v>0.43067655807339311</v>
      </c>
      <c r="S340">
        <f>R340+$S$14</f>
        <v>5.4306765580733929</v>
      </c>
      <c r="T340">
        <f>$T$14*P340/$S340</f>
        <v>-9.5165282660733125E-2</v>
      </c>
      <c r="U340">
        <f>$T$14*Q340/$S340</f>
        <v>0</v>
      </c>
      <c r="Y340">
        <f>P340</f>
        <v>-0.86135311614678611</v>
      </c>
      <c r="Z340">
        <f>Q340</f>
        <v>0</v>
      </c>
      <c r="AD340">
        <f>R340+$AD$14</f>
        <v>102.43067655807339</v>
      </c>
      <c r="AE340">
        <f>$AE$14*P340/$AD340*($AE$11+$AD$14)</f>
        <v>-0.8661406323214047</v>
      </c>
      <c r="AF340">
        <f>$AE$14*Q340/$AD340*($AE$11+$AD$14)</f>
        <v>0</v>
      </c>
    </row>
    <row r="341" spans="5:32" ht="2.25" customHeight="1">
      <c r="G341">
        <f>G326+1</f>
        <v>2</v>
      </c>
      <c r="H341">
        <f>H326</f>
        <v>5</v>
      </c>
      <c r="I341">
        <f>I326</f>
        <v>4</v>
      </c>
      <c r="J341">
        <f t="shared" si="216"/>
        <v>0.69314718055994529</v>
      </c>
      <c r="K341">
        <f t="shared" si="216"/>
        <v>1.6094379124341003</v>
      </c>
      <c r="L341">
        <f t="shared" si="216"/>
        <v>1.3862943611198906</v>
      </c>
      <c r="M341">
        <f t="shared" si="217"/>
        <v>0.43067655807339306</v>
      </c>
      <c r="N341">
        <f t="shared" si="217"/>
        <v>1</v>
      </c>
      <c r="O341">
        <f t="shared" si="217"/>
        <v>0.86135311614678611</v>
      </c>
      <c r="P341">
        <f t="array" ref="P341:R341">MMULT(M341:O341,$P$12:$R$14)</f>
        <v>-0.86135311614678611</v>
      </c>
      <c r="Q341">
        <v>1</v>
      </c>
      <c r="R341">
        <v>0.43067655807339311</v>
      </c>
      <c r="S341">
        <f>R341+$S$14</f>
        <v>5.4306765580733929</v>
      </c>
      <c r="T341">
        <f>$T$14*P341/$S341</f>
        <v>-9.5165282660733125E-2</v>
      </c>
      <c r="U341">
        <f>$T$14*Q341/$S341</f>
        <v>0.11048347173392668</v>
      </c>
      <c r="Y341">
        <f>P341</f>
        <v>-0.86135311614678611</v>
      </c>
      <c r="Z341">
        <f>Q341</f>
        <v>1</v>
      </c>
      <c r="AD341">
        <f>R341+$AD$14</f>
        <v>102.43067655807339</v>
      </c>
      <c r="AE341">
        <f>$AE$14*P341/$AD341*($AE$11+$AD$14)</f>
        <v>-0.8661406323214047</v>
      </c>
      <c r="AF341">
        <f>$AE$14*Q341/$AD341*($AE$11+$AD$14)</f>
        <v>1.0055581341552873</v>
      </c>
    </row>
    <row r="342" spans="5:32" ht="2.25" customHeight="1"/>
    <row r="343" spans="5:32" ht="2.25" customHeight="1">
      <c r="G343">
        <f>G328+1</f>
        <v>2</v>
      </c>
      <c r="H343">
        <f>H328</f>
        <v>1</v>
      </c>
      <c r="I343">
        <f>I328</f>
        <v>5</v>
      </c>
      <c r="J343">
        <f t="shared" ref="J343:L344" si="218">LN(G343)</f>
        <v>0.69314718055994529</v>
      </c>
      <c r="K343">
        <f t="shared" si="218"/>
        <v>0</v>
      </c>
      <c r="L343">
        <f t="shared" si="218"/>
        <v>1.6094379124341003</v>
      </c>
      <c r="M343">
        <f t="shared" ref="M343:O344" si="219">(G343+(J343-G343)*$K$14)*$N$14</f>
        <v>0.43067655807339306</v>
      </c>
      <c r="N343">
        <f t="shared" si="219"/>
        <v>0</v>
      </c>
      <c r="O343">
        <f t="shared" si="219"/>
        <v>1</v>
      </c>
      <c r="P343">
        <f t="array" ref="P343:R343">MMULT(M343:O343,$P$12:$R$14)</f>
        <v>-1</v>
      </c>
      <c r="Q343">
        <v>0</v>
      </c>
      <c r="R343">
        <v>0.43067655807339311</v>
      </c>
      <c r="S343">
        <f>R343+$S$14</f>
        <v>5.4306765580733929</v>
      </c>
      <c r="T343">
        <f>$T$14*P343/$S343</f>
        <v>-0.11048347173392668</v>
      </c>
      <c r="U343">
        <f>$T$14*Q343/$S343</f>
        <v>0</v>
      </c>
      <c r="Y343">
        <f>P343</f>
        <v>-1</v>
      </c>
      <c r="Z343">
        <f>Q343</f>
        <v>0</v>
      </c>
      <c r="AD343">
        <f>R343+$AD$14</f>
        <v>102.43067655807339</v>
      </c>
      <c r="AE343">
        <f>$AE$14*P343/$AD343*($AE$11+$AD$14)</f>
        <v>-1.0055581341552873</v>
      </c>
      <c r="AF343">
        <f>$AE$14*Q343/$AD343*($AE$11+$AD$14)</f>
        <v>0</v>
      </c>
    </row>
    <row r="344" spans="5:32" ht="2.25" customHeight="1">
      <c r="G344">
        <f>G329+1</f>
        <v>2</v>
      </c>
      <c r="H344">
        <f>H329</f>
        <v>5</v>
      </c>
      <c r="I344">
        <f>I329</f>
        <v>5</v>
      </c>
      <c r="J344">
        <f t="shared" si="218"/>
        <v>0.69314718055994529</v>
      </c>
      <c r="K344">
        <f t="shared" si="218"/>
        <v>1.6094379124341003</v>
      </c>
      <c r="L344">
        <f t="shared" si="218"/>
        <v>1.6094379124341003</v>
      </c>
      <c r="M344">
        <f t="shared" si="219"/>
        <v>0.43067655807339306</v>
      </c>
      <c r="N344">
        <f t="shared" si="219"/>
        <v>1</v>
      </c>
      <c r="O344">
        <f t="shared" si="219"/>
        <v>1</v>
      </c>
      <c r="P344">
        <f t="array" ref="P344:R344">MMULT(M344:O344,$P$12:$R$14)</f>
        <v>-1</v>
      </c>
      <c r="Q344">
        <v>1</v>
      </c>
      <c r="R344">
        <v>0.43067655807339311</v>
      </c>
      <c r="S344">
        <f>R344+$S$14</f>
        <v>5.4306765580733929</v>
      </c>
      <c r="T344">
        <f>$T$14*P344/$S344</f>
        <v>-0.11048347173392668</v>
      </c>
      <c r="U344">
        <f>$T$14*Q344/$S344</f>
        <v>0.11048347173392668</v>
      </c>
      <c r="Y344">
        <f>P344</f>
        <v>-1</v>
      </c>
      <c r="Z344">
        <f>Q344</f>
        <v>1</v>
      </c>
      <c r="AD344">
        <f>R344+$AD$14</f>
        <v>102.43067655807339</v>
      </c>
      <c r="AE344">
        <f>$AE$14*P344/$AD344*($AE$11+$AD$14)</f>
        <v>-1.0055581341552873</v>
      </c>
      <c r="AF344">
        <f>$AE$14*Q344/$AD344*($AE$11+$AD$14)</f>
        <v>1.0055581341552873</v>
      </c>
    </row>
    <row r="345" spans="5:32" ht="2.25" customHeight="1"/>
    <row r="346" spans="5:32" ht="2.25" customHeight="1">
      <c r="E346" t="s">
        <v>21</v>
      </c>
      <c r="G346">
        <f>G331+1</f>
        <v>3</v>
      </c>
      <c r="H346">
        <f>H331</f>
        <v>1</v>
      </c>
      <c r="I346">
        <f>I331</f>
        <v>1</v>
      </c>
      <c r="J346">
        <f t="shared" ref="J346:L347" si="220">LN(G346)</f>
        <v>1.0986122886681098</v>
      </c>
      <c r="K346">
        <f t="shared" si="220"/>
        <v>0</v>
      </c>
      <c r="L346">
        <f t="shared" si="220"/>
        <v>0</v>
      </c>
      <c r="M346">
        <f t="shared" ref="M346:O347" si="221">(G346+(J346-G346)*$K$14)*$N$14</f>
        <v>0.68260619448598525</v>
      </c>
      <c r="N346">
        <f t="shared" si="221"/>
        <v>0</v>
      </c>
      <c r="O346">
        <f t="shared" si="221"/>
        <v>0</v>
      </c>
      <c r="P346">
        <f t="array" ref="P346:R346">MMULT(M346:O346,$P$12:$R$14)</f>
        <v>4.181469622427789E-17</v>
      </c>
      <c r="Q346">
        <v>0</v>
      </c>
      <c r="R346">
        <v>0.68260619448598525</v>
      </c>
      <c r="S346">
        <f>R346+$S$14</f>
        <v>5.6826061944859854</v>
      </c>
      <c r="T346">
        <f>$T$14*P346/$S346</f>
        <v>4.4150196012018598E-18</v>
      </c>
      <c r="U346">
        <f>$T$14*Q346/$S346</f>
        <v>0</v>
      </c>
      <c r="Y346">
        <f>P346</f>
        <v>4.181469622427789E-17</v>
      </c>
      <c r="Z346">
        <f>Q346</f>
        <v>0</v>
      </c>
      <c r="AD346">
        <f>R346+$AD$14</f>
        <v>102.68260619448598</v>
      </c>
      <c r="AE346">
        <f>$AE$14*P346/$AD346*($AE$11+$AD$14)</f>
        <v>4.1943946211718794E-17</v>
      </c>
      <c r="AF346">
        <f>$AE$14*Q346/$AD346*($AE$11+$AD$14)</f>
        <v>0</v>
      </c>
    </row>
    <row r="347" spans="5:32" ht="2.25" customHeight="1">
      <c r="G347">
        <f>G332+1</f>
        <v>3</v>
      </c>
      <c r="H347">
        <f>H332</f>
        <v>5</v>
      </c>
      <c r="I347">
        <f>I332</f>
        <v>1</v>
      </c>
      <c r="J347">
        <f t="shared" si="220"/>
        <v>1.0986122886681098</v>
      </c>
      <c r="K347">
        <f t="shared" si="220"/>
        <v>1.6094379124341003</v>
      </c>
      <c r="L347">
        <f t="shared" si="220"/>
        <v>0</v>
      </c>
      <c r="M347">
        <f t="shared" si="221"/>
        <v>0.68260619448598525</v>
      </c>
      <c r="N347">
        <f t="shared" si="221"/>
        <v>1</v>
      </c>
      <c r="O347">
        <f t="shared" si="221"/>
        <v>0</v>
      </c>
      <c r="P347">
        <f t="array" ref="P347:R347">MMULT(M347:O347,$P$12:$R$14)</f>
        <v>4.181469622427789E-17</v>
      </c>
      <c r="Q347">
        <v>1</v>
      </c>
      <c r="R347">
        <v>0.68260619448598525</v>
      </c>
      <c r="S347">
        <f>R347+$S$14</f>
        <v>5.6826061944859854</v>
      </c>
      <c r="T347">
        <f>$T$14*P347/$S347</f>
        <v>4.4150196012018598E-18</v>
      </c>
      <c r="U347">
        <f>$T$14*Q347/$S347</f>
        <v>0.10558535634269346</v>
      </c>
      <c r="Y347">
        <f>P347</f>
        <v>4.181469622427789E-17</v>
      </c>
      <c r="Z347">
        <f>Q347</f>
        <v>1</v>
      </c>
      <c r="AD347">
        <f>R347+$AD$14</f>
        <v>102.68260619448598</v>
      </c>
      <c r="AE347">
        <f>$AE$14*P347/$AD347*($AE$11+$AD$14)</f>
        <v>4.1943946211718794E-17</v>
      </c>
      <c r="AF347">
        <f>$AE$14*Q347/$AD347*($AE$11+$AD$14)</f>
        <v>1.0030910182091879</v>
      </c>
    </row>
    <row r="348" spans="5:32" ht="2.25" customHeight="1"/>
    <row r="349" spans="5:32" ht="2.25" customHeight="1">
      <c r="G349">
        <f>G334+1</f>
        <v>3</v>
      </c>
      <c r="H349">
        <f>H334</f>
        <v>1</v>
      </c>
      <c r="I349">
        <f>I334</f>
        <v>2</v>
      </c>
      <c r="J349">
        <f t="shared" ref="J349:L350" si="222">LN(G349)</f>
        <v>1.0986122886681098</v>
      </c>
      <c r="K349">
        <f t="shared" si="222"/>
        <v>0</v>
      </c>
      <c r="L349">
        <f t="shared" si="222"/>
        <v>0.69314718055994529</v>
      </c>
      <c r="M349">
        <f t="shared" ref="M349:O350" si="223">(G349+(J349-G349)*$K$14)*$N$14</f>
        <v>0.68260619448598525</v>
      </c>
      <c r="N349">
        <f t="shared" si="223"/>
        <v>0</v>
      </c>
      <c r="O349">
        <f t="shared" si="223"/>
        <v>0.43067655807339306</v>
      </c>
      <c r="P349">
        <f t="array" ref="P349:R349">MMULT(M349:O349,$P$12:$R$14)</f>
        <v>-0.430676558073393</v>
      </c>
      <c r="Q349">
        <v>0</v>
      </c>
      <c r="R349">
        <v>0.68260619448598525</v>
      </c>
      <c r="S349">
        <f>R349+$S$14</f>
        <v>5.6826061944859854</v>
      </c>
      <c r="T349">
        <f>$T$14*P349/$S349</f>
        <v>-4.5473137852623913E-2</v>
      </c>
      <c r="U349">
        <f>$T$14*Q349/$S349</f>
        <v>0</v>
      </c>
      <c r="Y349">
        <f>P349</f>
        <v>-0.430676558073393</v>
      </c>
      <c r="Z349">
        <f>Q349</f>
        <v>0</v>
      </c>
      <c r="AD349">
        <f>R349+$AD$14</f>
        <v>102.68260619448598</v>
      </c>
      <c r="AE349">
        <f>$AE$14*P349/$AD349*($AE$11+$AD$14)</f>
        <v>-0.43200778715666815</v>
      </c>
      <c r="AF349">
        <f>$AE$14*Q349/$AD349*($AE$11+$AD$14)</f>
        <v>0</v>
      </c>
    </row>
    <row r="350" spans="5:32" ht="2.25" customHeight="1">
      <c r="G350">
        <f>G335+1</f>
        <v>3</v>
      </c>
      <c r="H350">
        <f>H335</f>
        <v>5</v>
      </c>
      <c r="I350">
        <f>I335</f>
        <v>2</v>
      </c>
      <c r="J350">
        <f t="shared" si="222"/>
        <v>1.0986122886681098</v>
      </c>
      <c r="K350">
        <f t="shared" si="222"/>
        <v>1.6094379124341003</v>
      </c>
      <c r="L350">
        <f t="shared" si="222"/>
        <v>0.69314718055994529</v>
      </c>
      <c r="M350">
        <f t="shared" si="223"/>
        <v>0.68260619448598525</v>
      </c>
      <c r="N350">
        <f t="shared" si="223"/>
        <v>1</v>
      </c>
      <c r="O350">
        <f t="shared" si="223"/>
        <v>0.43067655807339306</v>
      </c>
      <c r="P350">
        <f t="array" ref="P350:R350">MMULT(M350:O350,$P$12:$R$14)</f>
        <v>-0.430676558073393</v>
      </c>
      <c r="Q350">
        <v>1</v>
      </c>
      <c r="R350">
        <v>0.68260619448598525</v>
      </c>
      <c r="S350">
        <f>R350+$S$14</f>
        <v>5.6826061944859854</v>
      </c>
      <c r="T350">
        <f>$T$14*P350/$S350</f>
        <v>-4.5473137852623913E-2</v>
      </c>
      <c r="U350">
        <f>$T$14*Q350/$S350</f>
        <v>0.10558535634269346</v>
      </c>
      <c r="Y350">
        <f>P350</f>
        <v>-0.430676558073393</v>
      </c>
      <c r="Z350">
        <f>Q350</f>
        <v>1</v>
      </c>
      <c r="AD350">
        <f>R350+$AD$14</f>
        <v>102.68260619448598</v>
      </c>
      <c r="AE350">
        <f>$AE$14*P350/$AD350*($AE$11+$AD$14)</f>
        <v>-0.43200778715666815</v>
      </c>
      <c r="AF350">
        <f>$AE$14*Q350/$AD350*($AE$11+$AD$14)</f>
        <v>1.0030910182091879</v>
      </c>
    </row>
    <row r="351" spans="5:32" ht="2.25" customHeight="1"/>
    <row r="352" spans="5:32" ht="2.25" customHeight="1">
      <c r="G352">
        <f>G337+1</f>
        <v>3</v>
      </c>
      <c r="H352">
        <f>H337</f>
        <v>1</v>
      </c>
      <c r="I352">
        <f>I337</f>
        <v>3</v>
      </c>
      <c r="J352">
        <f t="shared" ref="J352:L353" si="224">LN(G352)</f>
        <v>1.0986122886681098</v>
      </c>
      <c r="K352">
        <f t="shared" si="224"/>
        <v>0</v>
      </c>
      <c r="L352">
        <f t="shared" si="224"/>
        <v>1.0986122886681098</v>
      </c>
      <c r="M352">
        <f t="shared" ref="M352:O353" si="225">(G352+(J352-G352)*$K$14)*$N$14</f>
        <v>0.68260619448598525</v>
      </c>
      <c r="N352">
        <f t="shared" si="225"/>
        <v>0</v>
      </c>
      <c r="O352">
        <f t="shared" si="225"/>
        <v>0.68260619448598525</v>
      </c>
      <c r="P352">
        <f t="array" ref="P352:R352">MMULT(M352:O352,$P$12:$R$14)</f>
        <v>-0.68260619448598525</v>
      </c>
      <c r="Q352">
        <v>0</v>
      </c>
      <c r="R352">
        <v>0.68260619448598525</v>
      </c>
      <c r="S352">
        <f>R352+$S$14</f>
        <v>5.6826061944859854</v>
      </c>
      <c r="T352">
        <f>$T$14*P352/$S352</f>
        <v>-7.2073218286532667E-2</v>
      </c>
      <c r="U352">
        <f>$T$14*Q352/$S352</f>
        <v>0</v>
      </c>
      <c r="Y352">
        <f>P352</f>
        <v>-0.68260619448598525</v>
      </c>
      <c r="Z352">
        <f>Q352</f>
        <v>0</v>
      </c>
      <c r="AD352">
        <f>R352+$AD$14</f>
        <v>102.68260619448598</v>
      </c>
      <c r="AE352">
        <f>$AE$14*P352/$AD352*($AE$11+$AD$14)</f>
        <v>-0.68471614266284586</v>
      </c>
      <c r="AF352">
        <f>$AE$14*Q352/$AD352*($AE$11+$AD$14)</f>
        <v>0</v>
      </c>
    </row>
    <row r="353" spans="5:32" ht="2.25" customHeight="1">
      <c r="G353">
        <f>G338+1</f>
        <v>3</v>
      </c>
      <c r="H353">
        <f>H338</f>
        <v>5</v>
      </c>
      <c r="I353">
        <f>I338</f>
        <v>3</v>
      </c>
      <c r="J353">
        <f t="shared" si="224"/>
        <v>1.0986122886681098</v>
      </c>
      <c r="K353">
        <f t="shared" si="224"/>
        <v>1.6094379124341003</v>
      </c>
      <c r="L353">
        <f t="shared" si="224"/>
        <v>1.0986122886681098</v>
      </c>
      <c r="M353">
        <f t="shared" si="225"/>
        <v>0.68260619448598525</v>
      </c>
      <c r="N353">
        <f t="shared" si="225"/>
        <v>1</v>
      </c>
      <c r="O353">
        <f t="shared" si="225"/>
        <v>0.68260619448598525</v>
      </c>
      <c r="P353">
        <f t="array" ref="P353:R353">MMULT(M353:O353,$P$12:$R$14)</f>
        <v>-0.68260619448598525</v>
      </c>
      <c r="Q353">
        <v>1</v>
      </c>
      <c r="R353">
        <v>0.68260619448598525</v>
      </c>
      <c r="S353">
        <f>R353+$S$14</f>
        <v>5.6826061944859854</v>
      </c>
      <c r="T353">
        <f>$T$14*P353/$S353</f>
        <v>-7.2073218286532667E-2</v>
      </c>
      <c r="U353">
        <f>$T$14*Q353/$S353</f>
        <v>0.10558535634269346</v>
      </c>
      <c r="Y353">
        <f>P353</f>
        <v>-0.68260619448598525</v>
      </c>
      <c r="Z353">
        <f>Q353</f>
        <v>1</v>
      </c>
      <c r="AD353">
        <f>R353+$AD$14</f>
        <v>102.68260619448598</v>
      </c>
      <c r="AE353">
        <f>$AE$14*P353/$AD353*($AE$11+$AD$14)</f>
        <v>-0.68471614266284586</v>
      </c>
      <c r="AF353">
        <f>$AE$14*Q353/$AD353*($AE$11+$AD$14)</f>
        <v>1.0030910182091879</v>
      </c>
    </row>
    <row r="354" spans="5:32" ht="2.25" customHeight="1"/>
    <row r="355" spans="5:32" ht="2.25" customHeight="1">
      <c r="G355">
        <f>G340+1</f>
        <v>3</v>
      </c>
      <c r="H355">
        <f>H340</f>
        <v>1</v>
      </c>
      <c r="I355">
        <f>I340</f>
        <v>4</v>
      </c>
      <c r="J355">
        <f t="shared" ref="J355:L356" si="226">LN(G355)</f>
        <v>1.0986122886681098</v>
      </c>
      <c r="K355">
        <f t="shared" si="226"/>
        <v>0</v>
      </c>
      <c r="L355">
        <f t="shared" si="226"/>
        <v>1.3862943611198906</v>
      </c>
      <c r="M355">
        <f t="shared" ref="M355:O356" si="227">(G355+(J355-G355)*$K$14)*$N$14</f>
        <v>0.68260619448598525</v>
      </c>
      <c r="N355">
        <f t="shared" si="227"/>
        <v>0</v>
      </c>
      <c r="O355">
        <f t="shared" si="227"/>
        <v>0.86135311614678611</v>
      </c>
      <c r="P355">
        <f t="array" ref="P355:R355">MMULT(M355:O355,$P$12:$R$14)</f>
        <v>-0.86135311614678611</v>
      </c>
      <c r="Q355">
        <v>0</v>
      </c>
      <c r="R355">
        <v>0.68260619448598525</v>
      </c>
      <c r="S355">
        <f>R355+$S$14</f>
        <v>5.6826061944859854</v>
      </c>
      <c r="T355">
        <f>$T$14*P355/$S355</f>
        <v>-9.0946275705247853E-2</v>
      </c>
      <c r="U355">
        <f>$T$14*Q355/$S355</f>
        <v>0</v>
      </c>
      <c r="Y355">
        <f>P355</f>
        <v>-0.86135311614678611</v>
      </c>
      <c r="Z355">
        <f>Q355</f>
        <v>0</v>
      </c>
      <c r="AD355">
        <f>R355+$AD$14</f>
        <v>102.68260619448598</v>
      </c>
      <c r="AE355">
        <f>$AE$14*P355/$AD355*($AE$11+$AD$14)</f>
        <v>-0.86401557431333653</v>
      </c>
      <c r="AF355">
        <f>$AE$14*Q355/$AD355*($AE$11+$AD$14)</f>
        <v>0</v>
      </c>
    </row>
    <row r="356" spans="5:32" ht="2.25" customHeight="1">
      <c r="G356">
        <f>G341+1</f>
        <v>3</v>
      </c>
      <c r="H356">
        <f>H341</f>
        <v>5</v>
      </c>
      <c r="I356">
        <f>I341</f>
        <v>4</v>
      </c>
      <c r="J356">
        <f t="shared" si="226"/>
        <v>1.0986122886681098</v>
      </c>
      <c r="K356">
        <f t="shared" si="226"/>
        <v>1.6094379124341003</v>
      </c>
      <c r="L356">
        <f t="shared" si="226"/>
        <v>1.3862943611198906</v>
      </c>
      <c r="M356">
        <f t="shared" si="227"/>
        <v>0.68260619448598525</v>
      </c>
      <c r="N356">
        <f t="shared" si="227"/>
        <v>1</v>
      </c>
      <c r="O356">
        <f t="shared" si="227"/>
        <v>0.86135311614678611</v>
      </c>
      <c r="P356">
        <f t="array" ref="P356:R356">MMULT(M356:O356,$P$12:$R$14)</f>
        <v>-0.86135311614678611</v>
      </c>
      <c r="Q356">
        <v>1</v>
      </c>
      <c r="R356">
        <v>0.68260619448598525</v>
      </c>
      <c r="S356">
        <f>R356+$S$14</f>
        <v>5.6826061944859854</v>
      </c>
      <c r="T356">
        <f>$T$14*P356/$S356</f>
        <v>-9.0946275705247853E-2</v>
      </c>
      <c r="U356">
        <f>$T$14*Q356/$S356</f>
        <v>0.10558535634269346</v>
      </c>
      <c r="Y356">
        <f>P356</f>
        <v>-0.86135311614678611</v>
      </c>
      <c r="Z356">
        <f>Q356</f>
        <v>1</v>
      </c>
      <c r="AD356">
        <f>R356+$AD$14</f>
        <v>102.68260619448598</v>
      </c>
      <c r="AE356">
        <f>$AE$14*P356/$AD356*($AE$11+$AD$14)</f>
        <v>-0.86401557431333653</v>
      </c>
      <c r="AF356">
        <f>$AE$14*Q356/$AD356*($AE$11+$AD$14)</f>
        <v>1.0030910182091879</v>
      </c>
    </row>
    <row r="357" spans="5:32" ht="2.25" customHeight="1"/>
    <row r="358" spans="5:32" ht="2.25" customHeight="1">
      <c r="G358">
        <f>G343+1</f>
        <v>3</v>
      </c>
      <c r="H358">
        <f>H343</f>
        <v>1</v>
      </c>
      <c r="I358">
        <f>I343</f>
        <v>5</v>
      </c>
      <c r="J358">
        <f t="shared" ref="J358:L359" si="228">LN(G358)</f>
        <v>1.0986122886681098</v>
      </c>
      <c r="K358">
        <f t="shared" si="228"/>
        <v>0</v>
      </c>
      <c r="L358">
        <f t="shared" si="228"/>
        <v>1.6094379124341003</v>
      </c>
      <c r="M358">
        <f t="shared" ref="M358:O359" si="229">(G358+(J358-G358)*$K$14)*$N$14</f>
        <v>0.68260619448598525</v>
      </c>
      <c r="N358">
        <f t="shared" si="229"/>
        <v>0</v>
      </c>
      <c r="O358">
        <f t="shared" si="229"/>
        <v>1</v>
      </c>
      <c r="P358">
        <f t="array" ref="P358:R358">MMULT(M358:O358,$P$12:$R$14)</f>
        <v>-1</v>
      </c>
      <c r="Q358">
        <v>0</v>
      </c>
      <c r="R358">
        <v>0.68260619448598536</v>
      </c>
      <c r="S358">
        <f>R358+$S$14</f>
        <v>5.6826061944859854</v>
      </c>
      <c r="T358">
        <f>$T$14*P358/$S358</f>
        <v>-0.10558535634269346</v>
      </c>
      <c r="U358">
        <f>$T$14*Q358/$S358</f>
        <v>0</v>
      </c>
      <c r="Y358">
        <f>P358</f>
        <v>-1</v>
      </c>
      <c r="Z358">
        <f>Q358</f>
        <v>0</v>
      </c>
      <c r="AD358">
        <f>R358+$AD$14</f>
        <v>102.68260619448598</v>
      </c>
      <c r="AE358">
        <f>$AE$14*P358/$AD358*($AE$11+$AD$14)</f>
        <v>-1.0030910182091879</v>
      </c>
      <c r="AF358">
        <f>$AE$14*Q358/$AD358*($AE$11+$AD$14)</f>
        <v>0</v>
      </c>
    </row>
    <row r="359" spans="5:32" ht="2.25" customHeight="1">
      <c r="G359">
        <f>G344+1</f>
        <v>3</v>
      </c>
      <c r="H359">
        <f>H344</f>
        <v>5</v>
      </c>
      <c r="I359">
        <f>I344</f>
        <v>5</v>
      </c>
      <c r="J359">
        <f t="shared" si="228"/>
        <v>1.0986122886681098</v>
      </c>
      <c r="K359">
        <f t="shared" si="228"/>
        <v>1.6094379124341003</v>
      </c>
      <c r="L359">
        <f t="shared" si="228"/>
        <v>1.6094379124341003</v>
      </c>
      <c r="M359">
        <f t="shared" si="229"/>
        <v>0.68260619448598525</v>
      </c>
      <c r="N359">
        <f t="shared" si="229"/>
        <v>1</v>
      </c>
      <c r="O359">
        <f t="shared" si="229"/>
        <v>1</v>
      </c>
      <c r="P359">
        <f t="array" ref="P359:R359">MMULT(M359:O359,$P$12:$R$14)</f>
        <v>-1</v>
      </c>
      <c r="Q359">
        <v>1</v>
      </c>
      <c r="R359">
        <v>0.68260619448598536</v>
      </c>
      <c r="S359">
        <f>R359+$S$14</f>
        <v>5.6826061944859854</v>
      </c>
      <c r="T359">
        <f>$T$14*P359/$S359</f>
        <v>-0.10558535634269346</v>
      </c>
      <c r="U359">
        <f>$T$14*Q359/$S359</f>
        <v>0.10558535634269346</v>
      </c>
      <c r="Y359">
        <f>P359</f>
        <v>-1</v>
      </c>
      <c r="Z359">
        <f>Q359</f>
        <v>1</v>
      </c>
      <c r="AD359">
        <f>R359+$AD$14</f>
        <v>102.68260619448598</v>
      </c>
      <c r="AE359">
        <f>$AE$14*P359/$AD359*($AE$11+$AD$14)</f>
        <v>-1.0030910182091879</v>
      </c>
      <c r="AF359">
        <f>$AE$14*Q359/$AD359*($AE$11+$AD$14)</f>
        <v>1.0030910182091879</v>
      </c>
    </row>
    <row r="360" spans="5:32" ht="2.25" customHeight="1"/>
    <row r="361" spans="5:32" ht="2.25" customHeight="1">
      <c r="E361" t="s">
        <v>22</v>
      </c>
      <c r="F361" t="s">
        <v>18</v>
      </c>
      <c r="G361">
        <f>G346+1</f>
        <v>4</v>
      </c>
      <c r="H361">
        <f>H346</f>
        <v>1</v>
      </c>
      <c r="I361">
        <f>I346</f>
        <v>1</v>
      </c>
      <c r="J361">
        <f t="shared" ref="J361:L362" si="230">LN(G361)</f>
        <v>1.3862943611198906</v>
      </c>
      <c r="K361">
        <f t="shared" si="230"/>
        <v>0</v>
      </c>
      <c r="L361">
        <f t="shared" si="230"/>
        <v>0</v>
      </c>
      <c r="M361">
        <f t="shared" ref="M361:O362" si="231">(G361+(J361-G361)*$K$14)*$N$14</f>
        <v>0.86135311614678611</v>
      </c>
      <c r="N361">
        <f t="shared" si="231"/>
        <v>0</v>
      </c>
      <c r="O361">
        <f t="shared" si="231"/>
        <v>0</v>
      </c>
      <c r="P361">
        <f t="array" ref="P361:R361">MMULT(M361:O361,$P$12:$R$14)</f>
        <v>5.2764271968898004E-17</v>
      </c>
      <c r="Q361">
        <v>0</v>
      </c>
      <c r="R361">
        <v>0.86135311614678611</v>
      </c>
      <c r="S361">
        <f>R361+$S$14</f>
        <v>5.8613531161467858</v>
      </c>
      <c r="T361">
        <f>$T$14*P361/$S361</f>
        <v>5.401237999827406E-18</v>
      </c>
      <c r="U361">
        <f>$T$14*Q361/$S361</f>
        <v>0</v>
      </c>
      <c r="Y361">
        <f>P361</f>
        <v>5.2764271968898004E-17</v>
      </c>
      <c r="Z361">
        <f>Q361</f>
        <v>0</v>
      </c>
      <c r="AD361">
        <f>R361+$AD$14</f>
        <v>102.86135311614679</v>
      </c>
      <c r="AE361">
        <f>$AE$14*P361/$AD361*($AE$11+$AD$14)</f>
        <v>5.2835392964934394E-17</v>
      </c>
      <c r="AF361">
        <f>$AE$14*Q361/$AD361*($AE$11+$AD$14)</f>
        <v>0</v>
      </c>
    </row>
    <row r="362" spans="5:32" ht="2.25" customHeight="1">
      <c r="G362">
        <f>G347+1</f>
        <v>4</v>
      </c>
      <c r="H362">
        <f>H347</f>
        <v>5</v>
      </c>
      <c r="I362">
        <f>I347</f>
        <v>1</v>
      </c>
      <c r="J362">
        <f t="shared" si="230"/>
        <v>1.3862943611198906</v>
      </c>
      <c r="K362">
        <f t="shared" si="230"/>
        <v>1.6094379124341003</v>
      </c>
      <c r="L362">
        <f t="shared" si="230"/>
        <v>0</v>
      </c>
      <c r="M362">
        <f t="shared" si="231"/>
        <v>0.86135311614678611</v>
      </c>
      <c r="N362">
        <f t="shared" si="231"/>
        <v>1</v>
      </c>
      <c r="O362">
        <f t="shared" si="231"/>
        <v>0</v>
      </c>
      <c r="P362">
        <f t="array" ref="P362:R362">MMULT(M362:O362,$P$12:$R$14)</f>
        <v>5.2764271968898004E-17</v>
      </c>
      <c r="Q362">
        <v>1</v>
      </c>
      <c r="R362">
        <v>0.86135311614678611</v>
      </c>
      <c r="S362">
        <f>R362+$S$14</f>
        <v>5.8613531161467858</v>
      </c>
      <c r="T362">
        <f>$T$14*P362/$S362</f>
        <v>5.401237999827406E-18</v>
      </c>
      <c r="U362">
        <f>$T$14*Q362/$S362</f>
        <v>0.10236544158159097</v>
      </c>
      <c r="Y362">
        <f>P362</f>
        <v>5.2764271968898004E-17</v>
      </c>
      <c r="Z362">
        <f>Q362</f>
        <v>1</v>
      </c>
      <c r="AD362">
        <f>R362+$AD$14</f>
        <v>102.86135311614679</v>
      </c>
      <c r="AE362">
        <f>$AE$14*P362/$AD362*($AE$11+$AD$14)</f>
        <v>5.2835392964934394E-17</v>
      </c>
      <c r="AF362">
        <f>$AE$14*Q362/$AD362*($AE$11+$AD$14)</f>
        <v>1.0013479006415233</v>
      </c>
    </row>
    <row r="363" spans="5:32" ht="2.25" customHeight="1"/>
    <row r="364" spans="5:32" ht="2.25" customHeight="1">
      <c r="F364" t="s">
        <v>12</v>
      </c>
      <c r="G364">
        <f>G349+1</f>
        <v>4</v>
      </c>
      <c r="H364">
        <f>H349</f>
        <v>1</v>
      </c>
      <c r="I364">
        <f>I349</f>
        <v>2</v>
      </c>
      <c r="J364">
        <f t="shared" ref="J364:L365" si="232">LN(G364)</f>
        <v>1.3862943611198906</v>
      </c>
      <c r="K364">
        <f t="shared" si="232"/>
        <v>0</v>
      </c>
      <c r="L364">
        <f t="shared" si="232"/>
        <v>0.69314718055994529</v>
      </c>
      <c r="M364">
        <f t="shared" ref="M364:O365" si="233">(G364+(J364-G364)*$K$14)*$N$14</f>
        <v>0.86135311614678611</v>
      </c>
      <c r="N364">
        <f t="shared" si="233"/>
        <v>0</v>
      </c>
      <c r="O364">
        <f t="shared" si="233"/>
        <v>0.43067655807339306</v>
      </c>
      <c r="P364">
        <f t="array" ref="P364:R364">MMULT(M364:O364,$P$12:$R$14)</f>
        <v>-0.430676558073393</v>
      </c>
      <c r="Q364">
        <v>0</v>
      </c>
      <c r="R364">
        <v>0.86135311614678611</v>
      </c>
      <c r="S364">
        <f>R364+$S$14</f>
        <v>5.8613531161467858</v>
      </c>
      <c r="T364">
        <f>$T$14*P364/$S364</f>
        <v>-4.4086396046022581E-2</v>
      </c>
      <c r="U364">
        <f>$T$14*Q364/$S364</f>
        <v>0</v>
      </c>
      <c r="Y364">
        <f>P364</f>
        <v>-0.430676558073393</v>
      </c>
      <c r="Z364">
        <f>Q364</f>
        <v>0</v>
      </c>
      <c r="AD364">
        <f>R364+$AD$14</f>
        <v>102.86135311614679</v>
      </c>
      <c r="AE364">
        <f>$AE$14*P364/$AD364*($AE$11+$AD$14)</f>
        <v>-0.43125706728230923</v>
      </c>
      <c r="AF364">
        <f>$AE$14*Q364/$AD364*($AE$11+$AD$14)</f>
        <v>0</v>
      </c>
    </row>
    <row r="365" spans="5:32" ht="2.25" customHeight="1">
      <c r="G365">
        <f>G350+1</f>
        <v>4</v>
      </c>
      <c r="H365">
        <f>H350</f>
        <v>5</v>
      </c>
      <c r="I365">
        <f>I350</f>
        <v>2</v>
      </c>
      <c r="J365">
        <f t="shared" si="232"/>
        <v>1.3862943611198906</v>
      </c>
      <c r="K365">
        <f t="shared" si="232"/>
        <v>1.6094379124341003</v>
      </c>
      <c r="L365">
        <f t="shared" si="232"/>
        <v>0.69314718055994529</v>
      </c>
      <c r="M365">
        <f t="shared" si="233"/>
        <v>0.86135311614678611</v>
      </c>
      <c r="N365">
        <f t="shared" si="233"/>
        <v>1</v>
      </c>
      <c r="O365">
        <f t="shared" si="233"/>
        <v>0.43067655807339306</v>
      </c>
      <c r="P365">
        <f t="array" ref="P365:R365">MMULT(M365:O365,$P$12:$R$14)</f>
        <v>-0.430676558073393</v>
      </c>
      <c r="Q365">
        <v>1</v>
      </c>
      <c r="R365">
        <v>0.86135311614678611</v>
      </c>
      <c r="S365">
        <f>R365+$S$14</f>
        <v>5.8613531161467858</v>
      </c>
      <c r="T365">
        <f>$T$14*P365/$S365</f>
        <v>-4.4086396046022581E-2</v>
      </c>
      <c r="U365">
        <f>$T$14*Q365/$S365</f>
        <v>0.10236544158159097</v>
      </c>
      <c r="Y365">
        <f>P365</f>
        <v>-0.430676558073393</v>
      </c>
      <c r="Z365">
        <f>Q365</f>
        <v>1</v>
      </c>
      <c r="AD365">
        <f>R365+$AD$14</f>
        <v>102.86135311614679</v>
      </c>
      <c r="AE365">
        <f>$AE$14*P365/$AD365*($AE$11+$AD$14)</f>
        <v>-0.43125706728230923</v>
      </c>
      <c r="AF365">
        <f>$AE$14*Q365/$AD365*($AE$11+$AD$14)</f>
        <v>1.0013479006415233</v>
      </c>
    </row>
    <row r="366" spans="5:32" ht="2.25" customHeight="1"/>
    <row r="367" spans="5:32" ht="2.25" customHeight="1">
      <c r="G367">
        <f>G352+1</f>
        <v>4</v>
      </c>
      <c r="H367">
        <f>H352</f>
        <v>1</v>
      </c>
      <c r="I367">
        <f>I352</f>
        <v>3</v>
      </c>
      <c r="J367">
        <f t="shared" ref="J367:L368" si="234">LN(G367)</f>
        <v>1.3862943611198906</v>
      </c>
      <c r="K367">
        <f t="shared" si="234"/>
        <v>0</v>
      </c>
      <c r="L367">
        <f t="shared" si="234"/>
        <v>1.0986122886681098</v>
      </c>
      <c r="M367">
        <f t="shared" ref="M367:O368" si="235">(G367+(J367-G367)*$K$14)*$N$14</f>
        <v>0.86135311614678611</v>
      </c>
      <c r="N367">
        <f t="shared" si="235"/>
        <v>0</v>
      </c>
      <c r="O367">
        <f t="shared" si="235"/>
        <v>0.68260619448598525</v>
      </c>
      <c r="P367">
        <f t="array" ref="P367:R367">MMULT(M367:O367,$P$12:$R$14)</f>
        <v>-0.68260619448598525</v>
      </c>
      <c r="Q367">
        <v>0</v>
      </c>
      <c r="R367">
        <v>0.86135311614678611</v>
      </c>
      <c r="S367">
        <f>R367+$S$14</f>
        <v>5.8613531161467858</v>
      </c>
      <c r="T367">
        <f>$T$14*P367/$S367</f>
        <v>-6.9875284524887241E-2</v>
      </c>
      <c r="U367">
        <f>$T$14*Q367/$S367</f>
        <v>0</v>
      </c>
      <c r="Y367">
        <f>P367</f>
        <v>-0.68260619448598525</v>
      </c>
      <c r="Z367">
        <f>Q367</f>
        <v>0</v>
      </c>
      <c r="AD367">
        <f>R367+$AD$14</f>
        <v>102.86135311614679</v>
      </c>
      <c r="AE367">
        <f>$AE$14*P367/$AD367*($AE$11+$AD$14)</f>
        <v>-0.68352627981344072</v>
      </c>
      <c r="AF367">
        <f>$AE$14*Q367/$AD367*($AE$11+$AD$14)</f>
        <v>0</v>
      </c>
    </row>
    <row r="368" spans="5:32" ht="2.25" customHeight="1">
      <c r="G368">
        <f>G353+1</f>
        <v>4</v>
      </c>
      <c r="H368">
        <f>H353</f>
        <v>5</v>
      </c>
      <c r="I368">
        <f>I353</f>
        <v>3</v>
      </c>
      <c r="J368">
        <f t="shared" si="234"/>
        <v>1.3862943611198906</v>
      </c>
      <c r="K368">
        <f t="shared" si="234"/>
        <v>1.6094379124341003</v>
      </c>
      <c r="L368">
        <f t="shared" si="234"/>
        <v>1.0986122886681098</v>
      </c>
      <c r="M368">
        <f t="shared" si="235"/>
        <v>0.86135311614678611</v>
      </c>
      <c r="N368">
        <f t="shared" si="235"/>
        <v>1</v>
      </c>
      <c r="O368">
        <f t="shared" si="235"/>
        <v>0.68260619448598525</v>
      </c>
      <c r="P368">
        <f t="array" ref="P368:R368">MMULT(M368:O368,$P$12:$R$14)</f>
        <v>-0.68260619448598525</v>
      </c>
      <c r="Q368">
        <v>1</v>
      </c>
      <c r="R368">
        <v>0.86135311614678611</v>
      </c>
      <c r="S368">
        <f>R368+$S$14</f>
        <v>5.8613531161467858</v>
      </c>
      <c r="T368">
        <f>$T$14*P368/$S368</f>
        <v>-6.9875284524887241E-2</v>
      </c>
      <c r="U368">
        <f>$T$14*Q368/$S368</f>
        <v>0.10236544158159097</v>
      </c>
      <c r="Y368">
        <f>P368</f>
        <v>-0.68260619448598525</v>
      </c>
      <c r="Z368">
        <f>Q368</f>
        <v>1</v>
      </c>
      <c r="AD368">
        <f>R368+$AD$14</f>
        <v>102.86135311614679</v>
      </c>
      <c r="AE368">
        <f>$AE$14*P368/$AD368*($AE$11+$AD$14)</f>
        <v>-0.68352627981344072</v>
      </c>
      <c r="AF368">
        <f>$AE$14*Q368/$AD368*($AE$11+$AD$14)</f>
        <v>1.0013479006415233</v>
      </c>
    </row>
    <row r="369" spans="5:32" ht="2.25" customHeight="1"/>
    <row r="370" spans="5:32" ht="2.25" customHeight="1">
      <c r="G370">
        <f>G355+1</f>
        <v>4</v>
      </c>
      <c r="H370">
        <f>H355</f>
        <v>1</v>
      </c>
      <c r="I370">
        <f>I355</f>
        <v>4</v>
      </c>
      <c r="J370">
        <f t="shared" ref="J370:L371" si="236">LN(G370)</f>
        <v>1.3862943611198906</v>
      </c>
      <c r="K370">
        <f t="shared" si="236"/>
        <v>0</v>
      </c>
      <c r="L370">
        <f t="shared" si="236"/>
        <v>1.3862943611198906</v>
      </c>
      <c r="M370">
        <f t="shared" ref="M370:O371" si="237">(G370+(J370-G370)*$K$14)*$N$14</f>
        <v>0.86135311614678611</v>
      </c>
      <c r="N370">
        <f t="shared" si="237"/>
        <v>0</v>
      </c>
      <c r="O370">
        <f t="shared" si="237"/>
        <v>0.86135311614678611</v>
      </c>
      <c r="P370">
        <f t="array" ref="P370:R370">MMULT(M370:O370,$P$12:$R$14)</f>
        <v>-0.86135311614678611</v>
      </c>
      <c r="Q370">
        <v>0</v>
      </c>
      <c r="R370">
        <v>0.86135311614678611</v>
      </c>
      <c r="S370">
        <f>R370+$S$14</f>
        <v>5.8613531161467858</v>
      </c>
      <c r="T370">
        <f>$T$14*P370/$S370</f>
        <v>-8.8172792092045177E-2</v>
      </c>
      <c r="U370">
        <f>$T$14*Q370/$S370</f>
        <v>0</v>
      </c>
      <c r="Y370">
        <f>P370</f>
        <v>-0.86135311614678611</v>
      </c>
      <c r="Z370">
        <f>Q370</f>
        <v>0</v>
      </c>
      <c r="AD370">
        <f>R370+$AD$14</f>
        <v>102.86135311614679</v>
      </c>
      <c r="AE370">
        <f>$AE$14*P370/$AD370*($AE$11+$AD$14)</f>
        <v>-0.86251413456461845</v>
      </c>
      <c r="AF370">
        <f>$AE$14*Q370/$AD370*($AE$11+$AD$14)</f>
        <v>0</v>
      </c>
    </row>
    <row r="371" spans="5:32" ht="2.25" customHeight="1">
      <c r="G371">
        <f>G356+1</f>
        <v>4</v>
      </c>
      <c r="H371">
        <f>H356</f>
        <v>5</v>
      </c>
      <c r="I371">
        <f>I356</f>
        <v>4</v>
      </c>
      <c r="J371">
        <f t="shared" si="236"/>
        <v>1.3862943611198906</v>
      </c>
      <c r="K371">
        <f t="shared" si="236"/>
        <v>1.6094379124341003</v>
      </c>
      <c r="L371">
        <f t="shared" si="236"/>
        <v>1.3862943611198906</v>
      </c>
      <c r="M371">
        <f t="shared" si="237"/>
        <v>0.86135311614678611</v>
      </c>
      <c r="N371">
        <f t="shared" si="237"/>
        <v>1</v>
      </c>
      <c r="O371">
        <f t="shared" si="237"/>
        <v>0.86135311614678611</v>
      </c>
      <c r="P371">
        <f t="array" ref="P371:R371">MMULT(M371:O371,$P$12:$R$14)</f>
        <v>-0.86135311614678611</v>
      </c>
      <c r="Q371">
        <v>1</v>
      </c>
      <c r="R371">
        <v>0.86135311614678611</v>
      </c>
      <c r="S371">
        <f>R371+$S$14</f>
        <v>5.8613531161467858</v>
      </c>
      <c r="T371">
        <f>$T$14*P371/$S371</f>
        <v>-8.8172792092045177E-2</v>
      </c>
      <c r="U371">
        <f>$T$14*Q371/$S371</f>
        <v>0.10236544158159097</v>
      </c>
      <c r="Y371">
        <f>P371</f>
        <v>-0.86135311614678611</v>
      </c>
      <c r="Z371">
        <f>Q371</f>
        <v>1</v>
      </c>
      <c r="AD371">
        <f>R371+$AD$14</f>
        <v>102.86135311614679</v>
      </c>
      <c r="AE371">
        <f>$AE$14*P371/$AD371*($AE$11+$AD$14)</f>
        <v>-0.86251413456461845</v>
      </c>
      <c r="AF371">
        <f>$AE$14*Q371/$AD371*($AE$11+$AD$14)</f>
        <v>1.0013479006415233</v>
      </c>
    </row>
    <row r="372" spans="5:32" ht="2.25" customHeight="1"/>
    <row r="373" spans="5:32" ht="2.25" customHeight="1">
      <c r="G373">
        <f>G358+1</f>
        <v>4</v>
      </c>
      <c r="H373">
        <f>H358</f>
        <v>1</v>
      </c>
      <c r="I373">
        <f>I358</f>
        <v>5</v>
      </c>
      <c r="J373">
        <f t="shared" ref="J373:L374" si="238">LN(G373)</f>
        <v>1.3862943611198906</v>
      </c>
      <c r="K373">
        <f t="shared" si="238"/>
        <v>0</v>
      </c>
      <c r="L373">
        <f t="shared" si="238"/>
        <v>1.6094379124341003</v>
      </c>
      <c r="M373">
        <f t="shared" ref="M373:O374" si="239">(G373+(J373-G373)*$K$14)*$N$14</f>
        <v>0.86135311614678611</v>
      </c>
      <c r="N373">
        <f t="shared" si="239"/>
        <v>0</v>
      </c>
      <c r="O373">
        <f t="shared" si="239"/>
        <v>1</v>
      </c>
      <c r="P373">
        <f t="array" ref="P373:R373">MMULT(M373:O373,$P$12:$R$14)</f>
        <v>-1</v>
      </c>
      <c r="Q373">
        <v>0</v>
      </c>
      <c r="R373">
        <v>0.86135311614678622</v>
      </c>
      <c r="S373">
        <f>R373+$S$14</f>
        <v>5.8613531161467858</v>
      </c>
      <c r="T373">
        <f>$T$14*P373/$S373</f>
        <v>-0.10236544158159097</v>
      </c>
      <c r="U373">
        <f>$T$14*Q373/$S373</f>
        <v>0</v>
      </c>
      <c r="Y373">
        <f>P373</f>
        <v>-1</v>
      </c>
      <c r="Z373">
        <f>Q373</f>
        <v>0</v>
      </c>
      <c r="AD373">
        <f>R373+$AD$14</f>
        <v>102.86135311614679</v>
      </c>
      <c r="AE373">
        <f>$AE$14*P373/$AD373*($AE$11+$AD$14)</f>
        <v>-1.0013479006415233</v>
      </c>
      <c r="AF373">
        <f>$AE$14*Q373/$AD373*($AE$11+$AD$14)</f>
        <v>0</v>
      </c>
    </row>
    <row r="374" spans="5:32" ht="2.25" customHeight="1">
      <c r="G374">
        <f>G359+1</f>
        <v>4</v>
      </c>
      <c r="H374">
        <f>H359</f>
        <v>5</v>
      </c>
      <c r="I374">
        <f>I359</f>
        <v>5</v>
      </c>
      <c r="J374">
        <f t="shared" si="238"/>
        <v>1.3862943611198906</v>
      </c>
      <c r="K374">
        <f t="shared" si="238"/>
        <v>1.6094379124341003</v>
      </c>
      <c r="L374">
        <f t="shared" si="238"/>
        <v>1.6094379124341003</v>
      </c>
      <c r="M374">
        <f t="shared" si="239"/>
        <v>0.86135311614678611</v>
      </c>
      <c r="N374">
        <f t="shared" si="239"/>
        <v>1</v>
      </c>
      <c r="O374">
        <f t="shared" si="239"/>
        <v>1</v>
      </c>
      <c r="P374">
        <f t="array" ref="P374:R374">MMULT(M374:O374,$P$12:$R$14)</f>
        <v>-1</v>
      </c>
      <c r="Q374">
        <v>1</v>
      </c>
      <c r="R374">
        <v>0.86135311614678622</v>
      </c>
      <c r="S374">
        <f>R374+$S$14</f>
        <v>5.8613531161467858</v>
      </c>
      <c r="T374">
        <f>$T$14*P374/$S374</f>
        <v>-0.10236544158159097</v>
      </c>
      <c r="U374">
        <f>$T$14*Q374/$S374</f>
        <v>0.10236544158159097</v>
      </c>
      <c r="Y374">
        <f>P374</f>
        <v>-1</v>
      </c>
      <c r="Z374">
        <f>Q374</f>
        <v>1</v>
      </c>
      <c r="AD374">
        <f>R374+$AD$14</f>
        <v>102.86135311614679</v>
      </c>
      <c r="AE374">
        <f>$AE$14*P374/$AD374*($AE$11+$AD$14)</f>
        <v>-1.0013479006415233</v>
      </c>
      <c r="AF374">
        <f>$AE$14*Q374/$AD374*($AE$11+$AD$14)</f>
        <v>1.0013479006415233</v>
      </c>
    </row>
    <row r="375" spans="5:32" ht="2.25" customHeight="1"/>
    <row r="376" spans="5:32" ht="2.25" customHeight="1">
      <c r="E376" t="s">
        <v>27</v>
      </c>
      <c r="F376" t="s">
        <v>18</v>
      </c>
      <c r="G376">
        <f>G361+1</f>
        <v>5</v>
      </c>
      <c r="H376">
        <f>H361</f>
        <v>1</v>
      </c>
      <c r="I376">
        <f>I361</f>
        <v>1</v>
      </c>
      <c r="J376">
        <f t="shared" ref="J376:L377" si="240">LN(G376)</f>
        <v>1.6094379124341003</v>
      </c>
      <c r="K376">
        <f t="shared" si="240"/>
        <v>0</v>
      </c>
      <c r="L376">
        <f t="shared" si="240"/>
        <v>0</v>
      </c>
      <c r="M376">
        <f t="shared" ref="M376:O377" si="241">(G376+(J376-G376)*$K$14)*$N$14</f>
        <v>1</v>
      </c>
      <c r="N376">
        <f t="shared" si="241"/>
        <v>0</v>
      </c>
      <c r="O376">
        <f t="shared" si="241"/>
        <v>0</v>
      </c>
      <c r="P376">
        <f t="array" ref="P376:R376">MMULT(M376:O376,$P$12:$R$14)</f>
        <v>6.1257422745431001E-17</v>
      </c>
      <c r="Q376">
        <v>0</v>
      </c>
      <c r="R376">
        <v>1</v>
      </c>
      <c r="S376">
        <f>R376+$S$14</f>
        <v>6</v>
      </c>
      <c r="T376">
        <f>$T$14*P376/$S376</f>
        <v>6.1257422745431001E-18</v>
      </c>
      <c r="U376">
        <f>$T$14*Q376/$S376</f>
        <v>0</v>
      </c>
      <c r="Y376">
        <f>P376</f>
        <v>6.1257422745431001E-17</v>
      </c>
      <c r="Z376">
        <f>Q376</f>
        <v>0</v>
      </c>
      <c r="AD376">
        <f>R376+$AD$14</f>
        <v>103</v>
      </c>
      <c r="AE376">
        <f>$AE$14*P376/$AD376*($AE$11+$AD$14)</f>
        <v>6.1257422745431001E-17</v>
      </c>
      <c r="AF376">
        <f>$AE$14*Q376/$AD376*($AE$11+$AD$14)</f>
        <v>0</v>
      </c>
    </row>
    <row r="377" spans="5:32" ht="2.25" customHeight="1">
      <c r="G377">
        <f>G362+1</f>
        <v>5</v>
      </c>
      <c r="H377">
        <f>H362</f>
        <v>5</v>
      </c>
      <c r="I377">
        <f>I362</f>
        <v>1</v>
      </c>
      <c r="J377">
        <f t="shared" si="240"/>
        <v>1.6094379124341003</v>
      </c>
      <c r="K377">
        <f t="shared" si="240"/>
        <v>1.6094379124341003</v>
      </c>
      <c r="L377">
        <f t="shared" si="240"/>
        <v>0</v>
      </c>
      <c r="M377">
        <f t="shared" si="241"/>
        <v>1</v>
      </c>
      <c r="N377">
        <f t="shared" si="241"/>
        <v>1</v>
      </c>
      <c r="O377">
        <f t="shared" si="241"/>
        <v>0</v>
      </c>
      <c r="P377">
        <f t="array" ref="P377:R377">MMULT(M377:O377,$P$12:$R$14)</f>
        <v>6.1257422745431001E-17</v>
      </c>
      <c r="Q377">
        <v>1</v>
      </c>
      <c r="R377">
        <v>1</v>
      </c>
      <c r="S377">
        <f>R377+$S$14</f>
        <v>6</v>
      </c>
      <c r="T377">
        <f>$T$14*P377/$S377</f>
        <v>6.1257422745431001E-18</v>
      </c>
      <c r="U377">
        <f>$T$14*Q377/$S377</f>
        <v>9.9999999999999992E-2</v>
      </c>
      <c r="Y377">
        <f>P377</f>
        <v>6.1257422745431001E-17</v>
      </c>
      <c r="Z377">
        <f>Q377</f>
        <v>1</v>
      </c>
      <c r="AD377">
        <f>R377+$AD$14</f>
        <v>103</v>
      </c>
      <c r="AE377">
        <f>$AE$14*P377/$AD377*($AE$11+$AD$14)</f>
        <v>6.1257422745431001E-17</v>
      </c>
      <c r="AF377">
        <f>$AE$14*Q377/$AD377*($AE$11+$AD$14)</f>
        <v>0.99999999999999989</v>
      </c>
    </row>
    <row r="378" spans="5:32" ht="2.25" customHeight="1"/>
    <row r="379" spans="5:32" ht="2.25" customHeight="1">
      <c r="F379" t="s">
        <v>12</v>
      </c>
      <c r="G379">
        <f>G364+1</f>
        <v>5</v>
      </c>
      <c r="H379">
        <f>H364</f>
        <v>1</v>
      </c>
      <c r="I379">
        <f>I364</f>
        <v>2</v>
      </c>
      <c r="J379">
        <f t="shared" ref="J379:L380" si="242">LN(G379)</f>
        <v>1.6094379124341003</v>
      </c>
      <c r="K379">
        <f t="shared" si="242"/>
        <v>0</v>
      </c>
      <c r="L379">
        <f t="shared" si="242"/>
        <v>0.69314718055994529</v>
      </c>
      <c r="M379">
        <f t="shared" ref="M379:O380" si="243">(G379+(J379-G379)*$K$14)*$N$14</f>
        <v>1</v>
      </c>
      <c r="N379">
        <f t="shared" si="243"/>
        <v>0</v>
      </c>
      <c r="O379">
        <f t="shared" si="243"/>
        <v>0.43067655807339306</v>
      </c>
      <c r="P379">
        <f t="array" ref="P379:R379">MMULT(M379:O379,$P$12:$R$14)</f>
        <v>-0.430676558073393</v>
      </c>
      <c r="Q379">
        <v>0</v>
      </c>
      <c r="R379">
        <v>1</v>
      </c>
      <c r="S379">
        <f>R379+$S$14</f>
        <v>6</v>
      </c>
      <c r="T379">
        <f>$T$14*P379/$S379</f>
        <v>-4.3067655807339296E-2</v>
      </c>
      <c r="U379">
        <f>$T$14*Q379/$S379</f>
        <v>0</v>
      </c>
      <c r="Y379">
        <f>P379</f>
        <v>-0.430676558073393</v>
      </c>
      <c r="Z379">
        <f>Q379</f>
        <v>0</v>
      </c>
      <c r="AD379">
        <f>R379+$AD$14</f>
        <v>103</v>
      </c>
      <c r="AE379">
        <f>$AE$14*P379/$AD379*($AE$11+$AD$14)</f>
        <v>-0.430676558073393</v>
      </c>
      <c r="AF379">
        <f>$AE$14*Q379/$AD379*($AE$11+$AD$14)</f>
        <v>0</v>
      </c>
    </row>
    <row r="380" spans="5:32" ht="2.25" customHeight="1">
      <c r="G380">
        <f>G365+1</f>
        <v>5</v>
      </c>
      <c r="H380">
        <f>H365</f>
        <v>5</v>
      </c>
      <c r="I380">
        <f>I365</f>
        <v>2</v>
      </c>
      <c r="J380">
        <f t="shared" si="242"/>
        <v>1.6094379124341003</v>
      </c>
      <c r="K380">
        <f t="shared" si="242"/>
        <v>1.6094379124341003</v>
      </c>
      <c r="L380">
        <f t="shared" si="242"/>
        <v>0.69314718055994529</v>
      </c>
      <c r="M380">
        <f t="shared" si="243"/>
        <v>1</v>
      </c>
      <c r="N380">
        <f t="shared" si="243"/>
        <v>1</v>
      </c>
      <c r="O380">
        <f t="shared" si="243"/>
        <v>0.43067655807339306</v>
      </c>
      <c r="P380">
        <f t="array" ref="P380:R380">MMULT(M380:O380,$P$12:$R$14)</f>
        <v>-0.430676558073393</v>
      </c>
      <c r="Q380">
        <v>1</v>
      </c>
      <c r="R380">
        <v>1</v>
      </c>
      <c r="S380">
        <f>R380+$S$14</f>
        <v>6</v>
      </c>
      <c r="T380">
        <f>$T$14*P380/$S380</f>
        <v>-4.3067655807339296E-2</v>
      </c>
      <c r="U380">
        <f>$T$14*Q380/$S380</f>
        <v>9.9999999999999992E-2</v>
      </c>
      <c r="Y380">
        <f>P380</f>
        <v>-0.430676558073393</v>
      </c>
      <c r="Z380">
        <f>Q380</f>
        <v>1</v>
      </c>
      <c r="AD380">
        <f>R380+$AD$14</f>
        <v>103</v>
      </c>
      <c r="AE380">
        <f>$AE$14*P380/$AD380*($AE$11+$AD$14)</f>
        <v>-0.430676558073393</v>
      </c>
      <c r="AF380">
        <f>$AE$14*Q380/$AD380*($AE$11+$AD$14)</f>
        <v>0.99999999999999989</v>
      </c>
    </row>
    <row r="381" spans="5:32" ht="2.25" customHeight="1"/>
    <row r="382" spans="5:32" ht="2.25" customHeight="1">
      <c r="G382">
        <f>G367+1</f>
        <v>5</v>
      </c>
      <c r="H382">
        <f>H367</f>
        <v>1</v>
      </c>
      <c r="I382">
        <f>I367</f>
        <v>3</v>
      </c>
      <c r="J382">
        <f t="shared" ref="J382:L383" si="244">LN(G382)</f>
        <v>1.6094379124341003</v>
      </c>
      <c r="K382">
        <f t="shared" si="244"/>
        <v>0</v>
      </c>
      <c r="L382">
        <f t="shared" si="244"/>
        <v>1.0986122886681098</v>
      </c>
      <c r="M382">
        <f t="shared" ref="M382:O383" si="245">(G382+(J382-G382)*$K$14)*$N$14</f>
        <v>1</v>
      </c>
      <c r="N382">
        <f t="shared" si="245"/>
        <v>0</v>
      </c>
      <c r="O382">
        <f t="shared" si="245"/>
        <v>0.68260619448598525</v>
      </c>
      <c r="P382">
        <f t="array" ref="P382:R382">MMULT(M382:O382,$P$12:$R$14)</f>
        <v>-0.68260619448598514</v>
      </c>
      <c r="Q382">
        <v>0</v>
      </c>
      <c r="R382">
        <v>1</v>
      </c>
      <c r="S382">
        <f>R382+$S$14</f>
        <v>6</v>
      </c>
      <c r="T382">
        <f>$T$14*P382/$S382</f>
        <v>-6.8260619448598514E-2</v>
      </c>
      <c r="U382">
        <f>$T$14*Q382/$S382</f>
        <v>0</v>
      </c>
      <c r="Y382">
        <f>P382</f>
        <v>-0.68260619448598514</v>
      </c>
      <c r="Z382">
        <f>Q382</f>
        <v>0</v>
      </c>
      <c r="AD382">
        <f>R382+$AD$14</f>
        <v>103</v>
      </c>
      <c r="AE382">
        <f>$AE$14*P382/$AD382*($AE$11+$AD$14)</f>
        <v>-0.68260619448598514</v>
      </c>
      <c r="AF382">
        <f>$AE$14*Q382/$AD382*($AE$11+$AD$14)</f>
        <v>0</v>
      </c>
    </row>
    <row r="383" spans="5:32" ht="2.25" customHeight="1">
      <c r="G383">
        <f>G368+1</f>
        <v>5</v>
      </c>
      <c r="H383">
        <f>H368</f>
        <v>5</v>
      </c>
      <c r="I383">
        <f>I368</f>
        <v>3</v>
      </c>
      <c r="J383">
        <f t="shared" si="244"/>
        <v>1.6094379124341003</v>
      </c>
      <c r="K383">
        <f t="shared" si="244"/>
        <v>1.6094379124341003</v>
      </c>
      <c r="L383">
        <f t="shared" si="244"/>
        <v>1.0986122886681098</v>
      </c>
      <c r="M383">
        <f t="shared" si="245"/>
        <v>1</v>
      </c>
      <c r="N383">
        <f t="shared" si="245"/>
        <v>1</v>
      </c>
      <c r="O383">
        <f t="shared" si="245"/>
        <v>0.68260619448598525</v>
      </c>
      <c r="P383">
        <f t="array" ref="P383:R383">MMULT(M383:O383,$P$12:$R$14)</f>
        <v>-0.68260619448598514</v>
      </c>
      <c r="Q383">
        <v>1</v>
      </c>
      <c r="R383">
        <v>1</v>
      </c>
      <c r="S383">
        <f>R383+$S$14</f>
        <v>6</v>
      </c>
      <c r="T383">
        <f>$T$14*P383/$S383</f>
        <v>-6.8260619448598514E-2</v>
      </c>
      <c r="U383">
        <f>$T$14*Q383/$S383</f>
        <v>9.9999999999999992E-2</v>
      </c>
      <c r="Y383">
        <f>P383</f>
        <v>-0.68260619448598514</v>
      </c>
      <c r="Z383">
        <f>Q383</f>
        <v>1</v>
      </c>
      <c r="AD383">
        <f>R383+$AD$14</f>
        <v>103</v>
      </c>
      <c r="AE383">
        <f>$AE$14*P383/$AD383*($AE$11+$AD$14)</f>
        <v>-0.68260619448598514</v>
      </c>
      <c r="AF383">
        <f>$AE$14*Q383/$AD383*($AE$11+$AD$14)</f>
        <v>0.99999999999999989</v>
      </c>
    </row>
    <row r="384" spans="5:32" ht="2.25" customHeight="1"/>
    <row r="385" spans="4:32" ht="2.25" customHeight="1">
      <c r="G385">
        <f>G370+1</f>
        <v>5</v>
      </c>
      <c r="H385">
        <f>H370</f>
        <v>1</v>
      </c>
      <c r="I385">
        <f>I370</f>
        <v>4</v>
      </c>
      <c r="J385">
        <f t="shared" ref="J385:L386" si="246">LN(G385)</f>
        <v>1.6094379124341003</v>
      </c>
      <c r="K385">
        <f t="shared" si="246"/>
        <v>0</v>
      </c>
      <c r="L385">
        <f t="shared" si="246"/>
        <v>1.3862943611198906</v>
      </c>
      <c r="M385">
        <f t="shared" ref="M385:O386" si="247">(G385+(J385-G385)*$K$14)*$N$14</f>
        <v>1</v>
      </c>
      <c r="N385">
        <f t="shared" si="247"/>
        <v>0</v>
      </c>
      <c r="O385">
        <f t="shared" si="247"/>
        <v>0.86135311614678611</v>
      </c>
      <c r="P385">
        <f t="array" ref="P385:R385">MMULT(M385:O385,$P$12:$R$14)</f>
        <v>-0.861353116146786</v>
      </c>
      <c r="Q385">
        <v>0</v>
      </c>
      <c r="R385">
        <v>1</v>
      </c>
      <c r="S385">
        <f>R385+$S$14</f>
        <v>6</v>
      </c>
      <c r="T385">
        <f>$T$14*P385/$S385</f>
        <v>-8.6135311614678592E-2</v>
      </c>
      <c r="U385">
        <f>$T$14*Q385/$S385</f>
        <v>0</v>
      </c>
      <c r="Y385">
        <f>P385</f>
        <v>-0.861353116146786</v>
      </c>
      <c r="Z385">
        <f>Q385</f>
        <v>0</v>
      </c>
      <c r="AD385">
        <f>R385+$AD$14</f>
        <v>103</v>
      </c>
      <c r="AE385">
        <f>$AE$14*P385/$AD385*($AE$11+$AD$14)</f>
        <v>-0.861353116146786</v>
      </c>
      <c r="AF385">
        <f>$AE$14*Q385/$AD385*($AE$11+$AD$14)</f>
        <v>0</v>
      </c>
    </row>
    <row r="386" spans="4:32" ht="2.25" customHeight="1">
      <c r="G386">
        <f>G371+1</f>
        <v>5</v>
      </c>
      <c r="H386">
        <f>H371</f>
        <v>5</v>
      </c>
      <c r="I386">
        <f>I371</f>
        <v>4</v>
      </c>
      <c r="J386">
        <f t="shared" si="246"/>
        <v>1.6094379124341003</v>
      </c>
      <c r="K386">
        <f t="shared" si="246"/>
        <v>1.6094379124341003</v>
      </c>
      <c r="L386">
        <f t="shared" si="246"/>
        <v>1.3862943611198906</v>
      </c>
      <c r="M386">
        <f t="shared" si="247"/>
        <v>1</v>
      </c>
      <c r="N386">
        <f t="shared" si="247"/>
        <v>1</v>
      </c>
      <c r="O386">
        <f t="shared" si="247"/>
        <v>0.86135311614678611</v>
      </c>
      <c r="P386">
        <f t="array" ref="P386:R386">MMULT(M386:O386,$P$12:$R$14)</f>
        <v>-0.861353116146786</v>
      </c>
      <c r="Q386">
        <v>1</v>
      </c>
      <c r="R386">
        <v>1</v>
      </c>
      <c r="S386">
        <f>R386+$S$14</f>
        <v>6</v>
      </c>
      <c r="T386">
        <f>$T$14*P386/$S386</f>
        <v>-8.6135311614678592E-2</v>
      </c>
      <c r="U386">
        <f>$T$14*Q386/$S386</f>
        <v>9.9999999999999992E-2</v>
      </c>
      <c r="Y386">
        <f>P386</f>
        <v>-0.861353116146786</v>
      </c>
      <c r="Z386">
        <f>Q386</f>
        <v>1</v>
      </c>
      <c r="AD386">
        <f>R386+$AD$14</f>
        <v>103</v>
      </c>
      <c r="AE386">
        <f>$AE$14*P386/$AD386*($AE$11+$AD$14)</f>
        <v>-0.861353116146786</v>
      </c>
      <c r="AF386">
        <f>$AE$14*Q386/$AD386*($AE$11+$AD$14)</f>
        <v>0.99999999999999989</v>
      </c>
    </row>
    <row r="387" spans="4:32" ht="2.25" customHeight="1"/>
    <row r="388" spans="4:32" ht="2.25" customHeight="1">
      <c r="G388">
        <f>G373+1</f>
        <v>5</v>
      </c>
      <c r="H388">
        <f>H373</f>
        <v>1</v>
      </c>
      <c r="I388">
        <f>I373</f>
        <v>5</v>
      </c>
      <c r="J388">
        <f t="shared" ref="J388:L389" si="248">LN(G388)</f>
        <v>1.6094379124341003</v>
      </c>
      <c r="K388">
        <f t="shared" si="248"/>
        <v>0</v>
      </c>
      <c r="L388">
        <f t="shared" si="248"/>
        <v>1.6094379124341003</v>
      </c>
      <c r="M388">
        <f t="shared" ref="M388:O389" si="249">(G388+(J388-G388)*$K$14)*$N$14</f>
        <v>1</v>
      </c>
      <c r="N388">
        <f t="shared" si="249"/>
        <v>0</v>
      </c>
      <c r="O388">
        <f t="shared" si="249"/>
        <v>1</v>
      </c>
      <c r="P388">
        <f t="array" ref="P388:R388">MMULT(M388:O388,$P$12:$R$14)</f>
        <v>-0.99999999999999989</v>
      </c>
      <c r="Q388">
        <v>0</v>
      </c>
      <c r="R388">
        <v>1</v>
      </c>
      <c r="S388">
        <f>R388+$S$14</f>
        <v>6</v>
      </c>
      <c r="T388">
        <f>$T$14*P388/$S388</f>
        <v>-9.9999999999999978E-2</v>
      </c>
      <c r="U388">
        <f>$T$14*Q388/$S388</f>
        <v>0</v>
      </c>
      <c r="Y388">
        <f>P388</f>
        <v>-0.99999999999999989</v>
      </c>
      <c r="Z388">
        <f>Q388</f>
        <v>0</v>
      </c>
      <c r="AD388">
        <f>R388+$AD$14</f>
        <v>103</v>
      </c>
      <c r="AE388">
        <f>$AE$14*P388/$AD388*($AE$11+$AD$14)</f>
        <v>-0.99999999999999989</v>
      </c>
      <c r="AF388">
        <f>$AE$14*Q388/$AD388*($AE$11+$AD$14)</f>
        <v>0</v>
      </c>
    </row>
    <row r="389" spans="4:32" ht="2.25" customHeight="1">
      <c r="G389">
        <f>G374+1</f>
        <v>5</v>
      </c>
      <c r="H389">
        <f>H374</f>
        <v>5</v>
      </c>
      <c r="I389">
        <f>I374</f>
        <v>5</v>
      </c>
      <c r="J389">
        <f t="shared" si="248"/>
        <v>1.6094379124341003</v>
      </c>
      <c r="K389">
        <f t="shared" si="248"/>
        <v>1.6094379124341003</v>
      </c>
      <c r="L389">
        <f t="shared" si="248"/>
        <v>1.6094379124341003</v>
      </c>
      <c r="M389">
        <f t="shared" si="249"/>
        <v>1</v>
      </c>
      <c r="N389">
        <f t="shared" si="249"/>
        <v>1</v>
      </c>
      <c r="O389">
        <f t="shared" si="249"/>
        <v>1</v>
      </c>
      <c r="P389">
        <f t="array" ref="P389:R389">MMULT(M389:O389,$P$12:$R$14)</f>
        <v>-0.99999999999999989</v>
      </c>
      <c r="Q389">
        <v>1</v>
      </c>
      <c r="R389">
        <v>1</v>
      </c>
      <c r="S389">
        <f>R389+$S$14</f>
        <v>6</v>
      </c>
      <c r="T389">
        <f>$T$14*P389/$S389</f>
        <v>-9.9999999999999978E-2</v>
      </c>
      <c r="U389">
        <f>$T$14*Q389/$S389</f>
        <v>9.9999999999999992E-2</v>
      </c>
      <c r="Y389">
        <f>P389</f>
        <v>-0.99999999999999989</v>
      </c>
      <c r="Z389">
        <f>Q389</f>
        <v>1</v>
      </c>
      <c r="AD389">
        <f>R389+$AD$14</f>
        <v>103</v>
      </c>
      <c r="AE389">
        <f>$AE$14*P389/$AD389*($AE$11+$AD$14)</f>
        <v>-0.99999999999999989</v>
      </c>
      <c r="AF389">
        <f>$AE$14*Q389/$AD389*($AE$11+$AD$14)</f>
        <v>0.99999999999999989</v>
      </c>
    </row>
    <row r="390" spans="4:32" ht="2.25" customHeight="1"/>
    <row r="391" spans="4:32" ht="2.25" customHeight="1">
      <c r="D391" t="s">
        <v>28</v>
      </c>
      <c r="E391" t="s">
        <v>5</v>
      </c>
      <c r="F391" t="s">
        <v>25</v>
      </c>
      <c r="G391">
        <v>1</v>
      </c>
      <c r="H391">
        <v>1</v>
      </c>
      <c r="I391">
        <v>1</v>
      </c>
      <c r="J391">
        <f t="shared" ref="J391:L392" si="250">LN(G391)</f>
        <v>0</v>
      </c>
      <c r="K391">
        <f t="shared" si="250"/>
        <v>0</v>
      </c>
      <c r="L391">
        <f t="shared" si="250"/>
        <v>0</v>
      </c>
      <c r="M391">
        <f t="shared" ref="M391:O392" si="251">(G391+(J391-G391)*$K$14)*$N$14</f>
        <v>0</v>
      </c>
      <c r="N391">
        <f t="shared" si="251"/>
        <v>0</v>
      </c>
      <c r="O391">
        <f t="shared" si="251"/>
        <v>0</v>
      </c>
      <c r="P391">
        <f t="array" ref="P391:R391">MMULT(M391:O391,$P$12:$R$14)</f>
        <v>0</v>
      </c>
      <c r="Q391">
        <v>0</v>
      </c>
      <c r="R391">
        <v>0</v>
      </c>
      <c r="S391">
        <f>R391+$S$14</f>
        <v>5</v>
      </c>
      <c r="T391">
        <f>$T$14*P391/$S391</f>
        <v>0</v>
      </c>
      <c r="U391">
        <f>$T$14*Q391/$S391</f>
        <v>0</v>
      </c>
      <c r="Y391">
        <f>P391</f>
        <v>0</v>
      </c>
      <c r="Z391">
        <f>Q391</f>
        <v>0</v>
      </c>
      <c r="AD391">
        <f>R391+$AD$14</f>
        <v>102</v>
      </c>
      <c r="AE391">
        <f>$AE$14*P391/$AD391*($AE$11+$AD$14)</f>
        <v>0</v>
      </c>
      <c r="AF391">
        <f>$AE$14*Q391/$AD391*($AE$11+$AD$14)</f>
        <v>0</v>
      </c>
    </row>
    <row r="392" spans="4:32" ht="2.25" customHeight="1">
      <c r="G392">
        <v>1</v>
      </c>
      <c r="H392">
        <v>1</v>
      </c>
      <c r="I392">
        <v>5</v>
      </c>
      <c r="J392">
        <f t="shared" si="250"/>
        <v>0</v>
      </c>
      <c r="K392">
        <f t="shared" si="250"/>
        <v>0</v>
      </c>
      <c r="L392">
        <f t="shared" si="250"/>
        <v>1.6094379124341003</v>
      </c>
      <c r="M392">
        <f t="shared" si="251"/>
        <v>0</v>
      </c>
      <c r="N392">
        <f t="shared" si="251"/>
        <v>0</v>
      </c>
      <c r="O392">
        <f t="shared" si="251"/>
        <v>1</v>
      </c>
      <c r="P392">
        <f t="array" ref="P392:R392">MMULT(M392:O392,$P$12:$R$14)</f>
        <v>-1</v>
      </c>
      <c r="Q392">
        <v>0</v>
      </c>
      <c r="R392">
        <v>6.1257422745431001E-17</v>
      </c>
      <c r="S392">
        <f>R392+$S$14</f>
        <v>5</v>
      </c>
      <c r="T392">
        <f>$T$14*P392/$S392</f>
        <v>-0.12</v>
      </c>
      <c r="U392">
        <f>$T$14*Q392/$S392</f>
        <v>0</v>
      </c>
      <c r="Y392">
        <f>P392</f>
        <v>-1</v>
      </c>
      <c r="Z392">
        <f>Q392</f>
        <v>0</v>
      </c>
      <c r="AD392">
        <f>R392+$AD$14</f>
        <v>102</v>
      </c>
      <c r="AE392">
        <f>$AE$14*P392/$AD392*($AE$11+$AD$14)</f>
        <v>-1.0098039215686274</v>
      </c>
      <c r="AF392">
        <f>$AE$14*Q392/$AD392*($AE$11+$AD$14)</f>
        <v>0</v>
      </c>
    </row>
    <row r="393" spans="4:32" ht="2.25" customHeight="1"/>
    <row r="394" spans="4:32" ht="2.25" customHeight="1">
      <c r="F394" t="s">
        <v>7</v>
      </c>
      <c r="G394">
        <f>G391</f>
        <v>1</v>
      </c>
      <c r="H394">
        <f>H391+1</f>
        <v>2</v>
      </c>
      <c r="I394">
        <f>I391</f>
        <v>1</v>
      </c>
      <c r="J394">
        <f t="shared" ref="J394:L395" si="252">LN(G394)</f>
        <v>0</v>
      </c>
      <c r="K394">
        <f t="shared" si="252"/>
        <v>0.69314718055994529</v>
      </c>
      <c r="L394">
        <f t="shared" si="252"/>
        <v>0</v>
      </c>
      <c r="M394">
        <f t="shared" ref="M394:O395" si="253">(G394+(J394-G394)*$K$14)*$N$14</f>
        <v>0</v>
      </c>
      <c r="N394">
        <f t="shared" si="253"/>
        <v>0.43067655807339306</v>
      </c>
      <c r="O394">
        <f t="shared" si="253"/>
        <v>0</v>
      </c>
      <c r="P394">
        <f t="array" ref="P394:R394">MMULT(M394:O394,$P$12:$R$14)</f>
        <v>0</v>
      </c>
      <c r="Q394">
        <v>0.43067655807339306</v>
      </c>
      <c r="R394">
        <v>0</v>
      </c>
      <c r="S394">
        <f>R394+$S$14</f>
        <v>5</v>
      </c>
      <c r="T394">
        <f>$T$14*P394/$S394</f>
        <v>0</v>
      </c>
      <c r="U394">
        <f>$T$14*Q394/$S394</f>
        <v>5.168118696880717E-2</v>
      </c>
      <c r="Y394">
        <f>P394</f>
        <v>0</v>
      </c>
      <c r="Z394">
        <f>Q394</f>
        <v>0.43067655807339306</v>
      </c>
      <c r="AD394">
        <f>R394+$AD$14</f>
        <v>102</v>
      </c>
      <c r="AE394">
        <f>$AE$14*P394/$AD394*($AE$11+$AD$14)</f>
        <v>0</v>
      </c>
      <c r="AF394">
        <f>$AE$14*Q394/$AD394*($AE$11+$AD$14)</f>
        <v>0.43489887727019105</v>
      </c>
    </row>
    <row r="395" spans="4:32" ht="2.25" customHeight="1">
      <c r="G395">
        <f>G392</f>
        <v>1</v>
      </c>
      <c r="H395">
        <f>H392+1</f>
        <v>2</v>
      </c>
      <c r="I395">
        <f>I392</f>
        <v>5</v>
      </c>
      <c r="J395">
        <f t="shared" si="252"/>
        <v>0</v>
      </c>
      <c r="K395">
        <f t="shared" si="252"/>
        <v>0.69314718055994529</v>
      </c>
      <c r="L395">
        <f t="shared" si="252"/>
        <v>1.6094379124341003</v>
      </c>
      <c r="M395">
        <f t="shared" si="253"/>
        <v>0</v>
      </c>
      <c r="N395">
        <f t="shared" si="253"/>
        <v>0.43067655807339306</v>
      </c>
      <c r="O395">
        <f t="shared" si="253"/>
        <v>1</v>
      </c>
      <c r="P395">
        <f t="array" ref="P395:R395">MMULT(M395:O395,$P$12:$R$14)</f>
        <v>-1</v>
      </c>
      <c r="Q395">
        <v>0.43067655807339306</v>
      </c>
      <c r="R395">
        <v>6.1257422745431001E-17</v>
      </c>
      <c r="S395">
        <f>R395+$S$14</f>
        <v>5</v>
      </c>
      <c r="T395">
        <f>$T$14*P395/$S395</f>
        <v>-0.12</v>
      </c>
      <c r="U395">
        <f>$T$14*Q395/$S395</f>
        <v>5.168118696880717E-2</v>
      </c>
      <c r="Y395">
        <f>P395</f>
        <v>-1</v>
      </c>
      <c r="Z395">
        <f>Q395</f>
        <v>0.43067655807339306</v>
      </c>
      <c r="AD395">
        <f>R395+$AD$14</f>
        <v>102</v>
      </c>
      <c r="AE395">
        <f>$AE$14*P395/$AD395*($AE$11+$AD$14)</f>
        <v>-1.0098039215686274</v>
      </c>
      <c r="AF395">
        <f>$AE$14*Q395/$AD395*($AE$11+$AD$14)</f>
        <v>0.43489887727019105</v>
      </c>
    </row>
    <row r="396" spans="4:32" ht="2.25" customHeight="1"/>
    <row r="397" spans="4:32" ht="2.25" customHeight="1">
      <c r="G397">
        <f>G394</f>
        <v>1</v>
      </c>
      <c r="H397">
        <f>H394+1</f>
        <v>3</v>
      </c>
      <c r="I397">
        <f>I394</f>
        <v>1</v>
      </c>
      <c r="J397">
        <f t="shared" ref="J397:L398" si="254">LN(G397)</f>
        <v>0</v>
      </c>
      <c r="K397">
        <f t="shared" si="254"/>
        <v>1.0986122886681098</v>
      </c>
      <c r="L397">
        <f t="shared" si="254"/>
        <v>0</v>
      </c>
      <c r="M397">
        <f t="shared" ref="M397:O398" si="255">(G397+(J397-G397)*$K$14)*$N$14</f>
        <v>0</v>
      </c>
      <c r="N397">
        <f t="shared" si="255"/>
        <v>0.68260619448598525</v>
      </c>
      <c r="O397">
        <f t="shared" si="255"/>
        <v>0</v>
      </c>
      <c r="P397">
        <f t="array" ref="P397:R397">MMULT(M397:O397,$P$12:$R$14)</f>
        <v>0</v>
      </c>
      <c r="Q397">
        <v>0.68260619448598525</v>
      </c>
      <c r="R397">
        <v>0</v>
      </c>
      <c r="S397">
        <f>R397+$S$14</f>
        <v>5</v>
      </c>
      <c r="T397">
        <f>$T$14*P397/$S397</f>
        <v>0</v>
      </c>
      <c r="U397">
        <f>$T$14*Q397/$S397</f>
        <v>8.1912743338318231E-2</v>
      </c>
      <c r="Y397">
        <f>P397</f>
        <v>0</v>
      </c>
      <c r="Z397">
        <f>Q397</f>
        <v>0.68260619448598525</v>
      </c>
      <c r="AD397">
        <f>R397+$AD$14</f>
        <v>102</v>
      </c>
      <c r="AE397">
        <f>$AE$14*P397/$AD397*($AE$11+$AD$14)</f>
        <v>0</v>
      </c>
      <c r="AF397">
        <f>$AE$14*Q397/$AD397*($AE$11+$AD$14)</f>
        <v>0.68929841207898512</v>
      </c>
    </row>
    <row r="398" spans="4:32" ht="2.25" customHeight="1">
      <c r="G398">
        <f>G395</f>
        <v>1</v>
      </c>
      <c r="H398">
        <f>H395+1</f>
        <v>3</v>
      </c>
      <c r="I398">
        <f>I395</f>
        <v>5</v>
      </c>
      <c r="J398">
        <f t="shared" si="254"/>
        <v>0</v>
      </c>
      <c r="K398">
        <f t="shared" si="254"/>
        <v>1.0986122886681098</v>
      </c>
      <c r="L398">
        <f t="shared" si="254"/>
        <v>1.6094379124341003</v>
      </c>
      <c r="M398">
        <f t="shared" si="255"/>
        <v>0</v>
      </c>
      <c r="N398">
        <f t="shared" si="255"/>
        <v>0.68260619448598525</v>
      </c>
      <c r="O398">
        <f t="shared" si="255"/>
        <v>1</v>
      </c>
      <c r="P398">
        <f t="array" ref="P398:R398">MMULT(M398:O398,$P$12:$R$14)</f>
        <v>-1</v>
      </c>
      <c r="Q398">
        <v>0.68260619448598525</v>
      </c>
      <c r="R398">
        <v>6.1257422745431001E-17</v>
      </c>
      <c r="S398">
        <f>R398+$S$14</f>
        <v>5</v>
      </c>
      <c r="T398">
        <f>$T$14*P398/$S398</f>
        <v>-0.12</v>
      </c>
      <c r="U398">
        <f>$T$14*Q398/$S398</f>
        <v>8.1912743338318231E-2</v>
      </c>
      <c r="Y398">
        <f>P398</f>
        <v>-1</v>
      </c>
      <c r="Z398">
        <f>Q398</f>
        <v>0.68260619448598525</v>
      </c>
      <c r="AD398">
        <f>R398+$AD$14</f>
        <v>102</v>
      </c>
      <c r="AE398">
        <f>$AE$14*P398/$AD398*($AE$11+$AD$14)</f>
        <v>-1.0098039215686274</v>
      </c>
      <c r="AF398">
        <f>$AE$14*Q398/$AD398*($AE$11+$AD$14)</f>
        <v>0.68929841207898512</v>
      </c>
    </row>
    <row r="399" spans="4:32" ht="2.25" customHeight="1"/>
    <row r="400" spans="4:32" ht="2.25" customHeight="1">
      <c r="G400">
        <f>G397</f>
        <v>1</v>
      </c>
      <c r="H400">
        <f>H397+1</f>
        <v>4</v>
      </c>
      <c r="I400">
        <f>I397</f>
        <v>1</v>
      </c>
      <c r="J400">
        <f t="shared" ref="J400:L401" si="256">LN(G400)</f>
        <v>0</v>
      </c>
      <c r="K400">
        <f t="shared" si="256"/>
        <v>1.3862943611198906</v>
      </c>
      <c r="L400">
        <f t="shared" si="256"/>
        <v>0</v>
      </c>
      <c r="M400">
        <f t="shared" ref="M400:O401" si="257">(G400+(J400-G400)*$K$14)*$N$14</f>
        <v>0</v>
      </c>
      <c r="N400">
        <f t="shared" si="257"/>
        <v>0.86135311614678611</v>
      </c>
      <c r="O400">
        <f t="shared" si="257"/>
        <v>0</v>
      </c>
      <c r="P400">
        <f t="array" ref="P400:R400">MMULT(M400:O400,$P$12:$R$14)</f>
        <v>0</v>
      </c>
      <c r="Q400">
        <v>0.86135311614678611</v>
      </c>
      <c r="R400">
        <v>0</v>
      </c>
      <c r="S400">
        <f>R400+$S$14</f>
        <v>5</v>
      </c>
      <c r="T400">
        <f>$T$14*P400/$S400</f>
        <v>0</v>
      </c>
      <c r="U400">
        <f>$T$14*Q400/$S400</f>
        <v>0.10336237393761434</v>
      </c>
      <c r="Y400">
        <f>P400</f>
        <v>0</v>
      </c>
      <c r="Z400">
        <f>Q400</f>
        <v>0.86135311614678611</v>
      </c>
      <c r="AD400">
        <f>R400+$AD$14</f>
        <v>102</v>
      </c>
      <c r="AE400">
        <f>$AE$14*P400/$AD400*($AE$11+$AD$14)</f>
        <v>0</v>
      </c>
      <c r="AF400">
        <f>$AE$14*Q400/$AD400*($AE$11+$AD$14)</f>
        <v>0.86979775454038211</v>
      </c>
    </row>
    <row r="401" spans="5:32" ht="2.25" customHeight="1">
      <c r="G401">
        <f>G398</f>
        <v>1</v>
      </c>
      <c r="H401">
        <f>H398+1</f>
        <v>4</v>
      </c>
      <c r="I401">
        <f>I398</f>
        <v>5</v>
      </c>
      <c r="J401">
        <f t="shared" si="256"/>
        <v>0</v>
      </c>
      <c r="K401">
        <f t="shared" si="256"/>
        <v>1.3862943611198906</v>
      </c>
      <c r="L401">
        <f t="shared" si="256"/>
        <v>1.6094379124341003</v>
      </c>
      <c r="M401">
        <f t="shared" si="257"/>
        <v>0</v>
      </c>
      <c r="N401">
        <f t="shared" si="257"/>
        <v>0.86135311614678611</v>
      </c>
      <c r="O401">
        <f t="shared" si="257"/>
        <v>1</v>
      </c>
      <c r="P401">
        <f t="array" ref="P401:R401">MMULT(M401:O401,$P$12:$R$14)</f>
        <v>-1</v>
      </c>
      <c r="Q401">
        <v>0.86135311614678611</v>
      </c>
      <c r="R401">
        <v>6.1257422745431001E-17</v>
      </c>
      <c r="S401">
        <f>R401+$S$14</f>
        <v>5</v>
      </c>
      <c r="T401">
        <f>$T$14*P401/$S401</f>
        <v>-0.12</v>
      </c>
      <c r="U401">
        <f>$T$14*Q401/$S401</f>
        <v>0.10336237393761434</v>
      </c>
      <c r="Y401">
        <f>P401</f>
        <v>-1</v>
      </c>
      <c r="Z401">
        <f>Q401</f>
        <v>0.86135311614678611</v>
      </c>
      <c r="AD401">
        <f>R401+$AD$14</f>
        <v>102</v>
      </c>
      <c r="AE401">
        <f>$AE$14*P401/$AD401*($AE$11+$AD$14)</f>
        <v>-1.0098039215686274</v>
      </c>
      <c r="AF401">
        <f>$AE$14*Q401/$AD401*($AE$11+$AD$14)</f>
        <v>0.86979775454038211</v>
      </c>
    </row>
    <row r="402" spans="5:32" ht="2.25" customHeight="1"/>
    <row r="403" spans="5:32" ht="2.25" customHeight="1">
      <c r="G403">
        <f>G400</f>
        <v>1</v>
      </c>
      <c r="H403">
        <f>H400+1</f>
        <v>5</v>
      </c>
      <c r="I403">
        <f>I400</f>
        <v>1</v>
      </c>
      <c r="J403">
        <f t="shared" ref="J403:L404" si="258">LN(G403)</f>
        <v>0</v>
      </c>
      <c r="K403">
        <f t="shared" si="258"/>
        <v>1.6094379124341003</v>
      </c>
      <c r="L403">
        <f t="shared" si="258"/>
        <v>0</v>
      </c>
      <c r="M403">
        <f t="shared" ref="M403:O404" si="259">(G403+(J403-G403)*$K$14)*$N$14</f>
        <v>0</v>
      </c>
      <c r="N403">
        <f t="shared" si="259"/>
        <v>1</v>
      </c>
      <c r="O403">
        <f t="shared" si="259"/>
        <v>0</v>
      </c>
      <c r="P403">
        <f t="array" ref="P403:R403">MMULT(M403:O403,$P$12:$R$14)</f>
        <v>0</v>
      </c>
      <c r="Q403">
        <v>1</v>
      </c>
      <c r="R403">
        <v>0</v>
      </c>
      <c r="S403">
        <f>R403+$S$14</f>
        <v>5</v>
      </c>
      <c r="T403">
        <f>$T$14*P403/$S403</f>
        <v>0</v>
      </c>
      <c r="U403">
        <f>$T$14*Q403/$S403</f>
        <v>0.12</v>
      </c>
      <c r="Y403">
        <f>P403</f>
        <v>0</v>
      </c>
      <c r="Z403">
        <f>Q403</f>
        <v>1</v>
      </c>
      <c r="AD403">
        <f>R403+$AD$14</f>
        <v>102</v>
      </c>
      <c r="AE403">
        <f>$AE$14*P403/$AD403*($AE$11+$AD$14)</f>
        <v>0</v>
      </c>
      <c r="AF403">
        <f>$AE$14*Q403/$AD403*($AE$11+$AD$14)</f>
        <v>1.0098039215686274</v>
      </c>
    </row>
    <row r="404" spans="5:32" ht="2.25" customHeight="1">
      <c r="G404">
        <f>G401</f>
        <v>1</v>
      </c>
      <c r="H404">
        <f>H401+1</f>
        <v>5</v>
      </c>
      <c r="I404">
        <f>I401</f>
        <v>5</v>
      </c>
      <c r="J404">
        <f t="shared" si="258"/>
        <v>0</v>
      </c>
      <c r="K404">
        <f t="shared" si="258"/>
        <v>1.6094379124341003</v>
      </c>
      <c r="L404">
        <f t="shared" si="258"/>
        <v>1.6094379124341003</v>
      </c>
      <c r="M404">
        <f t="shared" si="259"/>
        <v>0</v>
      </c>
      <c r="N404">
        <f t="shared" si="259"/>
        <v>1</v>
      </c>
      <c r="O404">
        <f t="shared" si="259"/>
        <v>1</v>
      </c>
      <c r="P404">
        <f t="array" ref="P404:R404">MMULT(M404:O404,$P$12:$R$14)</f>
        <v>-1</v>
      </c>
      <c r="Q404">
        <v>1</v>
      </c>
      <c r="R404">
        <v>6.1257422745431001E-17</v>
      </c>
      <c r="S404">
        <f>R404+$S$14</f>
        <v>5</v>
      </c>
      <c r="T404">
        <f>$T$14*P404/$S404</f>
        <v>-0.12</v>
      </c>
      <c r="U404">
        <f>$T$14*Q404/$S404</f>
        <v>0.12</v>
      </c>
      <c r="Y404">
        <f>P404</f>
        <v>-1</v>
      </c>
      <c r="Z404">
        <f>Q404</f>
        <v>1</v>
      </c>
      <c r="AD404">
        <f>R404+$AD$14</f>
        <v>102</v>
      </c>
      <c r="AE404">
        <f>$AE$14*P404/$AD404*($AE$11+$AD$14)</f>
        <v>-1.0098039215686274</v>
      </c>
      <c r="AF404">
        <f>$AE$14*Q404/$AD404*($AE$11+$AD$14)</f>
        <v>1.0098039215686274</v>
      </c>
    </row>
    <row r="405" spans="5:32" ht="2.25" customHeight="1"/>
    <row r="406" spans="5:32" ht="2.25" customHeight="1">
      <c r="E406" t="s">
        <v>20</v>
      </c>
      <c r="F406" t="s">
        <v>13</v>
      </c>
      <c r="G406">
        <f>G391+1</f>
        <v>2</v>
      </c>
      <c r="H406">
        <f>H391</f>
        <v>1</v>
      </c>
      <c r="I406">
        <f>I391</f>
        <v>1</v>
      </c>
      <c r="J406">
        <f t="shared" ref="J406:L407" si="260">LN(G406)</f>
        <v>0.69314718055994529</v>
      </c>
      <c r="K406">
        <f t="shared" si="260"/>
        <v>0</v>
      </c>
      <c r="L406">
        <f t="shared" si="260"/>
        <v>0</v>
      </c>
      <c r="M406">
        <f t="shared" ref="M406:O407" si="261">(G406+(J406-G406)*$K$14)*$N$14</f>
        <v>0.43067655807339306</v>
      </c>
      <c r="N406">
        <f t="shared" si="261"/>
        <v>0</v>
      </c>
      <c r="O406">
        <f t="shared" si="261"/>
        <v>0</v>
      </c>
      <c r="P406">
        <f t="array" ref="P406:R406">MMULT(M406:O406,$P$12:$R$14)</f>
        <v>2.6382135984449002E-17</v>
      </c>
      <c r="Q406">
        <v>0</v>
      </c>
      <c r="R406">
        <v>0.43067655807339306</v>
      </c>
      <c r="S406">
        <f>R406+$S$14</f>
        <v>5.4306765580733929</v>
      </c>
      <c r="T406">
        <f>$T$14*P406/$S406</f>
        <v>2.9147899753184813E-18</v>
      </c>
      <c r="U406">
        <f>$T$14*Q406/$S406</f>
        <v>0</v>
      </c>
      <c r="Y406">
        <f>P406</f>
        <v>2.6382135984449002E-17</v>
      </c>
      <c r="Z406">
        <f>Q406</f>
        <v>0</v>
      </c>
      <c r="AD406">
        <f>R406+$AD$14</f>
        <v>102.43067655807339</v>
      </c>
      <c r="AE406">
        <f>$AE$14*P406/$AD406*($AE$11+$AD$14)</f>
        <v>2.6528771435553603E-17</v>
      </c>
      <c r="AF406">
        <f>$AE$14*Q406/$AD406*($AE$11+$AD$14)</f>
        <v>0</v>
      </c>
    </row>
    <row r="407" spans="5:32" ht="2.25" customHeight="1">
      <c r="G407">
        <f>G392+1</f>
        <v>2</v>
      </c>
      <c r="H407">
        <f>H392</f>
        <v>1</v>
      </c>
      <c r="I407">
        <f>I392</f>
        <v>5</v>
      </c>
      <c r="J407">
        <f t="shared" si="260"/>
        <v>0.69314718055994529</v>
      </c>
      <c r="K407">
        <f t="shared" si="260"/>
        <v>0</v>
      </c>
      <c r="L407">
        <f t="shared" si="260"/>
        <v>1.6094379124341003</v>
      </c>
      <c r="M407">
        <f t="shared" si="261"/>
        <v>0.43067655807339306</v>
      </c>
      <c r="N407">
        <f t="shared" si="261"/>
        <v>0</v>
      </c>
      <c r="O407">
        <f t="shared" si="261"/>
        <v>1</v>
      </c>
      <c r="P407">
        <f t="array" ref="P407:R407">MMULT(M407:O407,$P$12:$R$14)</f>
        <v>-1</v>
      </c>
      <c r="Q407">
        <v>0</v>
      </c>
      <c r="R407">
        <v>0.43067655807339311</v>
      </c>
      <c r="S407">
        <f>R407+$S$14</f>
        <v>5.4306765580733929</v>
      </c>
      <c r="T407">
        <f>$T$14*P407/$S407</f>
        <v>-0.11048347173392668</v>
      </c>
      <c r="U407">
        <f>$T$14*Q407/$S407</f>
        <v>0</v>
      </c>
      <c r="Y407">
        <f>P407</f>
        <v>-1</v>
      </c>
      <c r="Z407">
        <f>Q407</f>
        <v>0</v>
      </c>
      <c r="AD407">
        <f>R407+$AD$14</f>
        <v>102.43067655807339</v>
      </c>
      <c r="AE407">
        <f>$AE$14*P407/$AD407*($AE$11+$AD$14)</f>
        <v>-1.0055581341552873</v>
      </c>
      <c r="AF407">
        <f>$AE$14*Q407/$AD407*($AE$11+$AD$14)</f>
        <v>0</v>
      </c>
    </row>
    <row r="408" spans="5:32" ht="2.25" customHeight="1"/>
    <row r="409" spans="5:32" ht="2.25" customHeight="1">
      <c r="F409" t="s">
        <v>7</v>
      </c>
      <c r="G409">
        <f>G394+1</f>
        <v>2</v>
      </c>
      <c r="H409">
        <f>H394</f>
        <v>2</v>
      </c>
      <c r="I409">
        <f>I394</f>
        <v>1</v>
      </c>
      <c r="J409">
        <f t="shared" ref="J409:L410" si="262">LN(G409)</f>
        <v>0.69314718055994529</v>
      </c>
      <c r="K409">
        <f t="shared" si="262"/>
        <v>0.69314718055994529</v>
      </c>
      <c r="L409">
        <f t="shared" si="262"/>
        <v>0</v>
      </c>
      <c r="M409">
        <f t="shared" ref="M409:O410" si="263">(G409+(J409-G409)*$K$14)*$N$14</f>
        <v>0.43067655807339306</v>
      </c>
      <c r="N409">
        <f t="shared" si="263"/>
        <v>0.43067655807339306</v>
      </c>
      <c r="O409">
        <f t="shared" si="263"/>
        <v>0</v>
      </c>
      <c r="P409">
        <f t="array" ref="P409:R409">MMULT(M409:O409,$P$12:$R$14)</f>
        <v>2.6382135984449002E-17</v>
      </c>
      <c r="Q409">
        <v>0.43067655807339306</v>
      </c>
      <c r="R409">
        <v>0.43067655807339306</v>
      </c>
      <c r="S409">
        <f>R409+$S$14</f>
        <v>5.4306765580733929</v>
      </c>
      <c r="T409">
        <f>$T$14*P409/$S409</f>
        <v>2.9147899753184813E-18</v>
      </c>
      <c r="U409">
        <f>$T$14*Q409/$S409</f>
        <v>4.7582641330366562E-2</v>
      </c>
      <c r="Y409">
        <f>P409</f>
        <v>2.6382135984449002E-17</v>
      </c>
      <c r="Z409">
        <f>Q409</f>
        <v>0.43067655807339306</v>
      </c>
      <c r="AD409">
        <f>R409+$AD$14</f>
        <v>102.43067655807339</v>
      </c>
      <c r="AE409">
        <f>$AE$14*P409/$AD409*($AE$11+$AD$14)</f>
        <v>2.6528771435553603E-17</v>
      </c>
      <c r="AF409">
        <f>$AE$14*Q409/$AD409*($AE$11+$AD$14)</f>
        <v>0.43307031616070235</v>
      </c>
    </row>
    <row r="410" spans="5:32" ht="2.25" customHeight="1">
      <c r="G410">
        <f>G395+1</f>
        <v>2</v>
      </c>
      <c r="H410">
        <f>H395</f>
        <v>2</v>
      </c>
      <c r="I410">
        <f>I395</f>
        <v>5</v>
      </c>
      <c r="J410">
        <f t="shared" si="262"/>
        <v>0.69314718055994529</v>
      </c>
      <c r="K410">
        <f t="shared" si="262"/>
        <v>0.69314718055994529</v>
      </c>
      <c r="L410">
        <f t="shared" si="262"/>
        <v>1.6094379124341003</v>
      </c>
      <c r="M410">
        <f t="shared" si="263"/>
        <v>0.43067655807339306</v>
      </c>
      <c r="N410">
        <f t="shared" si="263"/>
        <v>0.43067655807339306</v>
      </c>
      <c r="O410">
        <f t="shared" si="263"/>
        <v>1</v>
      </c>
      <c r="P410">
        <f t="array" ref="P410:R410">MMULT(M410:O410,$P$12:$R$14)</f>
        <v>-1</v>
      </c>
      <c r="Q410">
        <v>0.43067655807339306</v>
      </c>
      <c r="R410">
        <v>0.43067655807339311</v>
      </c>
      <c r="S410">
        <f>R410+$S$14</f>
        <v>5.4306765580733929</v>
      </c>
      <c r="T410">
        <f>$T$14*P410/$S410</f>
        <v>-0.11048347173392668</v>
      </c>
      <c r="U410">
        <f>$T$14*Q410/$S410</f>
        <v>4.7582641330366562E-2</v>
      </c>
      <c r="Y410">
        <f>P410</f>
        <v>-1</v>
      </c>
      <c r="Z410">
        <f>Q410</f>
        <v>0.43067655807339306</v>
      </c>
      <c r="AD410">
        <f>R410+$AD$14</f>
        <v>102.43067655807339</v>
      </c>
      <c r="AE410">
        <f>$AE$14*P410/$AD410*($AE$11+$AD$14)</f>
        <v>-1.0055581341552873</v>
      </c>
      <c r="AF410">
        <f>$AE$14*Q410/$AD410*($AE$11+$AD$14)</f>
        <v>0.43307031616070235</v>
      </c>
    </row>
    <row r="411" spans="5:32" ht="2.25" customHeight="1"/>
    <row r="412" spans="5:32" ht="2.25" customHeight="1">
      <c r="G412">
        <f>G397+1</f>
        <v>2</v>
      </c>
      <c r="H412">
        <f>H397</f>
        <v>3</v>
      </c>
      <c r="I412">
        <f>I397</f>
        <v>1</v>
      </c>
      <c r="J412">
        <f t="shared" ref="J412:L413" si="264">LN(G412)</f>
        <v>0.69314718055994529</v>
      </c>
      <c r="K412">
        <f t="shared" si="264"/>
        <v>1.0986122886681098</v>
      </c>
      <c r="L412">
        <f t="shared" si="264"/>
        <v>0</v>
      </c>
      <c r="M412">
        <f t="shared" ref="M412:O413" si="265">(G412+(J412-G412)*$K$14)*$N$14</f>
        <v>0.43067655807339306</v>
      </c>
      <c r="N412">
        <f t="shared" si="265"/>
        <v>0.68260619448598525</v>
      </c>
      <c r="O412">
        <f t="shared" si="265"/>
        <v>0</v>
      </c>
      <c r="P412">
        <f t="array" ref="P412:R412">MMULT(M412:O412,$P$12:$R$14)</f>
        <v>2.6382135984449002E-17</v>
      </c>
      <c r="Q412">
        <v>0.68260619448598525</v>
      </c>
      <c r="R412">
        <v>0.43067655807339306</v>
      </c>
      <c r="S412">
        <f>R412+$S$14</f>
        <v>5.4306765580733929</v>
      </c>
      <c r="T412">
        <f>$T$14*P412/$S412</f>
        <v>2.9147899753184813E-18</v>
      </c>
      <c r="U412">
        <f>$T$14*Q412/$S412</f>
        <v>7.541670219389561E-2</v>
      </c>
      <c r="Y412">
        <f>P412</f>
        <v>2.6382135984449002E-17</v>
      </c>
      <c r="Z412">
        <f>Q412</f>
        <v>0.68260619448598525</v>
      </c>
      <c r="AD412">
        <f>R412+$AD$14</f>
        <v>102.43067655807339</v>
      </c>
      <c r="AE412">
        <f>$AE$14*P412/$AD412*($AE$11+$AD$14)</f>
        <v>2.6528771435553603E-17</v>
      </c>
      <c r="AF412">
        <f>$AE$14*Q412/$AD412*($AE$11+$AD$14)</f>
        <v>0.68640021129016848</v>
      </c>
    </row>
    <row r="413" spans="5:32" ht="2.25" customHeight="1">
      <c r="G413">
        <f>G398+1</f>
        <v>2</v>
      </c>
      <c r="H413">
        <f>H398</f>
        <v>3</v>
      </c>
      <c r="I413">
        <f>I398</f>
        <v>5</v>
      </c>
      <c r="J413">
        <f t="shared" si="264"/>
        <v>0.69314718055994529</v>
      </c>
      <c r="K413">
        <f t="shared" si="264"/>
        <v>1.0986122886681098</v>
      </c>
      <c r="L413">
        <f t="shared" si="264"/>
        <v>1.6094379124341003</v>
      </c>
      <c r="M413">
        <f t="shared" si="265"/>
        <v>0.43067655807339306</v>
      </c>
      <c r="N413">
        <f t="shared" si="265"/>
        <v>0.68260619448598525</v>
      </c>
      <c r="O413">
        <f t="shared" si="265"/>
        <v>1</v>
      </c>
      <c r="P413">
        <f t="array" ref="P413:R413">MMULT(M413:O413,$P$12:$R$14)</f>
        <v>-1</v>
      </c>
      <c r="Q413">
        <v>0.68260619448598525</v>
      </c>
      <c r="R413">
        <v>0.43067655807339311</v>
      </c>
      <c r="S413">
        <f>R413+$S$14</f>
        <v>5.4306765580733929</v>
      </c>
      <c r="T413">
        <f>$T$14*P413/$S413</f>
        <v>-0.11048347173392668</v>
      </c>
      <c r="U413">
        <f>$T$14*Q413/$S413</f>
        <v>7.541670219389561E-2</v>
      </c>
      <c r="Y413">
        <f>P413</f>
        <v>-1</v>
      </c>
      <c r="Z413">
        <f>Q413</f>
        <v>0.68260619448598525</v>
      </c>
      <c r="AD413">
        <f>R413+$AD$14</f>
        <v>102.43067655807339</v>
      </c>
      <c r="AE413">
        <f>$AE$14*P413/$AD413*($AE$11+$AD$14)</f>
        <v>-1.0055581341552873</v>
      </c>
      <c r="AF413">
        <f>$AE$14*Q413/$AD413*($AE$11+$AD$14)</f>
        <v>0.68640021129016848</v>
      </c>
    </row>
    <row r="414" spans="5:32" ht="2.25" customHeight="1"/>
    <row r="415" spans="5:32" ht="2.25" customHeight="1">
      <c r="G415">
        <f>G400+1</f>
        <v>2</v>
      </c>
      <c r="H415">
        <f>H400</f>
        <v>4</v>
      </c>
      <c r="I415">
        <f>I400</f>
        <v>1</v>
      </c>
      <c r="J415">
        <f t="shared" ref="J415:L416" si="266">LN(G415)</f>
        <v>0.69314718055994529</v>
      </c>
      <c r="K415">
        <f t="shared" si="266"/>
        <v>1.3862943611198906</v>
      </c>
      <c r="L415">
        <f t="shared" si="266"/>
        <v>0</v>
      </c>
      <c r="M415">
        <f t="shared" ref="M415:O416" si="267">(G415+(J415-G415)*$K$14)*$N$14</f>
        <v>0.43067655807339306</v>
      </c>
      <c r="N415">
        <f t="shared" si="267"/>
        <v>0.86135311614678611</v>
      </c>
      <c r="O415">
        <f t="shared" si="267"/>
        <v>0</v>
      </c>
      <c r="P415">
        <f t="array" ref="P415:R415">MMULT(M415:O415,$P$12:$R$14)</f>
        <v>2.6382135984449002E-17</v>
      </c>
      <c r="Q415">
        <v>0.86135311614678611</v>
      </c>
      <c r="R415">
        <v>0.43067655807339306</v>
      </c>
      <c r="S415">
        <f>R415+$S$14</f>
        <v>5.4306765580733929</v>
      </c>
      <c r="T415">
        <f>$T$14*P415/$S415</f>
        <v>2.9147899753184813E-18</v>
      </c>
      <c r="U415">
        <f>$T$14*Q415/$S415</f>
        <v>9.5165282660733125E-2</v>
      </c>
      <c r="Y415">
        <f>P415</f>
        <v>2.6382135984449002E-17</v>
      </c>
      <c r="Z415">
        <f>Q415</f>
        <v>0.86135311614678611</v>
      </c>
      <c r="AD415">
        <f>R415+$AD$14</f>
        <v>102.43067655807339</v>
      </c>
      <c r="AE415">
        <f>$AE$14*P415/$AD415*($AE$11+$AD$14)</f>
        <v>2.6528771435553603E-17</v>
      </c>
      <c r="AF415">
        <f>$AE$14*Q415/$AD415*($AE$11+$AD$14)</f>
        <v>0.8661406323214047</v>
      </c>
    </row>
    <row r="416" spans="5:32" ht="2.25" customHeight="1">
      <c r="G416">
        <f>G401+1</f>
        <v>2</v>
      </c>
      <c r="H416">
        <f>H401</f>
        <v>4</v>
      </c>
      <c r="I416">
        <f>I401</f>
        <v>5</v>
      </c>
      <c r="J416">
        <f t="shared" si="266"/>
        <v>0.69314718055994529</v>
      </c>
      <c r="K416">
        <f t="shared" si="266"/>
        <v>1.3862943611198906</v>
      </c>
      <c r="L416">
        <f t="shared" si="266"/>
        <v>1.6094379124341003</v>
      </c>
      <c r="M416">
        <f t="shared" si="267"/>
        <v>0.43067655807339306</v>
      </c>
      <c r="N416">
        <f t="shared" si="267"/>
        <v>0.86135311614678611</v>
      </c>
      <c r="O416">
        <f t="shared" si="267"/>
        <v>1</v>
      </c>
      <c r="P416">
        <f t="array" ref="P416:R416">MMULT(M416:O416,$P$12:$R$14)</f>
        <v>-1</v>
      </c>
      <c r="Q416">
        <v>0.86135311614678611</v>
      </c>
      <c r="R416">
        <v>0.43067655807339311</v>
      </c>
      <c r="S416">
        <f>R416+$S$14</f>
        <v>5.4306765580733929</v>
      </c>
      <c r="T416">
        <f>$T$14*P416/$S416</f>
        <v>-0.11048347173392668</v>
      </c>
      <c r="U416">
        <f>$T$14*Q416/$S416</f>
        <v>9.5165282660733125E-2</v>
      </c>
      <c r="Y416">
        <f>P416</f>
        <v>-1</v>
      </c>
      <c r="Z416">
        <f>Q416</f>
        <v>0.86135311614678611</v>
      </c>
      <c r="AD416">
        <f>R416+$AD$14</f>
        <v>102.43067655807339</v>
      </c>
      <c r="AE416">
        <f>$AE$14*P416/$AD416*($AE$11+$AD$14)</f>
        <v>-1.0055581341552873</v>
      </c>
      <c r="AF416">
        <f>$AE$14*Q416/$AD416*($AE$11+$AD$14)</f>
        <v>0.8661406323214047</v>
      </c>
    </row>
    <row r="417" spans="5:32" ht="2.25" customHeight="1"/>
    <row r="418" spans="5:32" ht="2.25" customHeight="1">
      <c r="G418">
        <f>G403+1</f>
        <v>2</v>
      </c>
      <c r="H418">
        <f>H403</f>
        <v>5</v>
      </c>
      <c r="I418">
        <f>I403</f>
        <v>1</v>
      </c>
      <c r="J418">
        <f t="shared" ref="J418:L419" si="268">LN(G418)</f>
        <v>0.69314718055994529</v>
      </c>
      <c r="K418">
        <f t="shared" si="268"/>
        <v>1.6094379124341003</v>
      </c>
      <c r="L418">
        <f t="shared" si="268"/>
        <v>0</v>
      </c>
      <c r="M418">
        <f t="shared" ref="M418:O419" si="269">(G418+(J418-G418)*$K$14)*$N$14</f>
        <v>0.43067655807339306</v>
      </c>
      <c r="N418">
        <f t="shared" si="269"/>
        <v>1</v>
      </c>
      <c r="O418">
        <f t="shared" si="269"/>
        <v>0</v>
      </c>
      <c r="P418">
        <f t="array" ref="P418:R418">MMULT(M418:O418,$P$12:$R$14)</f>
        <v>2.6382135984449002E-17</v>
      </c>
      <c r="Q418">
        <v>1</v>
      </c>
      <c r="R418">
        <v>0.43067655807339306</v>
      </c>
      <c r="S418">
        <f>R418+$S$14</f>
        <v>5.4306765580733929</v>
      </c>
      <c r="T418">
        <f>$T$14*P418/$S418</f>
        <v>2.9147899753184813E-18</v>
      </c>
      <c r="U418">
        <f>$T$14*Q418/$S418</f>
        <v>0.11048347173392668</v>
      </c>
      <c r="Y418">
        <f>P418</f>
        <v>2.6382135984449002E-17</v>
      </c>
      <c r="Z418">
        <f>Q418</f>
        <v>1</v>
      </c>
      <c r="AD418">
        <f>R418+$AD$14</f>
        <v>102.43067655807339</v>
      </c>
      <c r="AE418">
        <f>$AE$14*P418/$AD418*($AE$11+$AD$14)</f>
        <v>2.6528771435553603E-17</v>
      </c>
      <c r="AF418">
        <f>$AE$14*Q418/$AD418*($AE$11+$AD$14)</f>
        <v>1.0055581341552873</v>
      </c>
    </row>
    <row r="419" spans="5:32" ht="2.25" customHeight="1">
      <c r="G419">
        <f>G404+1</f>
        <v>2</v>
      </c>
      <c r="H419">
        <f>H404</f>
        <v>5</v>
      </c>
      <c r="I419">
        <f>I404</f>
        <v>5</v>
      </c>
      <c r="J419">
        <f t="shared" si="268"/>
        <v>0.69314718055994529</v>
      </c>
      <c r="K419">
        <f t="shared" si="268"/>
        <v>1.6094379124341003</v>
      </c>
      <c r="L419">
        <f t="shared" si="268"/>
        <v>1.6094379124341003</v>
      </c>
      <c r="M419">
        <f t="shared" si="269"/>
        <v>0.43067655807339306</v>
      </c>
      <c r="N419">
        <f t="shared" si="269"/>
        <v>1</v>
      </c>
      <c r="O419">
        <f t="shared" si="269"/>
        <v>1</v>
      </c>
      <c r="P419">
        <f t="array" ref="P419:R419">MMULT(M419:O419,$P$12:$R$14)</f>
        <v>-1</v>
      </c>
      <c r="Q419">
        <v>1</v>
      </c>
      <c r="R419">
        <v>0.43067655807339311</v>
      </c>
      <c r="S419">
        <f>R419+$S$14</f>
        <v>5.4306765580733929</v>
      </c>
      <c r="T419">
        <f>$T$14*P419/$S419</f>
        <v>-0.11048347173392668</v>
      </c>
      <c r="U419">
        <f>$T$14*Q419/$S419</f>
        <v>0.11048347173392668</v>
      </c>
      <c r="Y419">
        <f>P419</f>
        <v>-1</v>
      </c>
      <c r="Z419">
        <f>Q419</f>
        <v>1</v>
      </c>
      <c r="AD419">
        <f>R419+$AD$14</f>
        <v>102.43067655807339</v>
      </c>
      <c r="AE419">
        <f>$AE$14*P419/$AD419*($AE$11+$AD$14)</f>
        <v>-1.0055581341552873</v>
      </c>
      <c r="AF419">
        <f>$AE$14*Q419/$AD419*($AE$11+$AD$14)</f>
        <v>1.0055581341552873</v>
      </c>
    </row>
    <row r="420" spans="5:32" ht="2.25" customHeight="1"/>
    <row r="421" spans="5:32" ht="2.25" customHeight="1">
      <c r="E421" t="s">
        <v>21</v>
      </c>
      <c r="F421" t="s">
        <v>13</v>
      </c>
      <c r="G421">
        <f>G406+1</f>
        <v>3</v>
      </c>
      <c r="H421">
        <f>H406</f>
        <v>1</v>
      </c>
      <c r="I421">
        <f>I406</f>
        <v>1</v>
      </c>
      <c r="J421">
        <f t="shared" ref="J421:L422" si="270">LN(G421)</f>
        <v>1.0986122886681098</v>
      </c>
      <c r="K421">
        <f t="shared" si="270"/>
        <v>0</v>
      </c>
      <c r="L421">
        <f t="shared" si="270"/>
        <v>0</v>
      </c>
      <c r="M421">
        <f t="shared" ref="M421:O422" si="271">(G421+(J421-G421)*$K$14)*$N$14</f>
        <v>0.68260619448598525</v>
      </c>
      <c r="N421">
        <f t="shared" si="271"/>
        <v>0</v>
      </c>
      <c r="O421">
        <f t="shared" si="271"/>
        <v>0</v>
      </c>
      <c r="P421">
        <f t="array" ref="P421:R421">MMULT(M421:O421,$P$12:$R$14)</f>
        <v>4.181469622427789E-17</v>
      </c>
      <c r="Q421">
        <v>0</v>
      </c>
      <c r="R421">
        <v>0.68260619448598525</v>
      </c>
      <c r="S421">
        <f>R421+$S$14</f>
        <v>5.6826061944859854</v>
      </c>
      <c r="T421">
        <f>$T$14*P421/$S421</f>
        <v>4.4150196012018598E-18</v>
      </c>
      <c r="U421">
        <f>$T$14*Q421/$S421</f>
        <v>0</v>
      </c>
      <c r="Y421">
        <f>P421</f>
        <v>4.181469622427789E-17</v>
      </c>
      <c r="Z421">
        <f>Q421</f>
        <v>0</v>
      </c>
      <c r="AD421">
        <f>R421+$AD$14</f>
        <v>102.68260619448598</v>
      </c>
      <c r="AE421">
        <f>$AE$14*P421/$AD421*($AE$11+$AD$14)</f>
        <v>4.1943946211718794E-17</v>
      </c>
      <c r="AF421">
        <f>$AE$14*Q421/$AD421*($AE$11+$AD$14)</f>
        <v>0</v>
      </c>
    </row>
    <row r="422" spans="5:32" ht="2.25" customHeight="1">
      <c r="G422">
        <f>G407+1</f>
        <v>3</v>
      </c>
      <c r="H422">
        <f>H407</f>
        <v>1</v>
      </c>
      <c r="I422">
        <f>I407</f>
        <v>5</v>
      </c>
      <c r="J422">
        <f t="shared" si="270"/>
        <v>1.0986122886681098</v>
      </c>
      <c r="K422">
        <f t="shared" si="270"/>
        <v>0</v>
      </c>
      <c r="L422">
        <f t="shared" si="270"/>
        <v>1.6094379124341003</v>
      </c>
      <c r="M422">
        <f t="shared" si="271"/>
        <v>0.68260619448598525</v>
      </c>
      <c r="N422">
        <f t="shared" si="271"/>
        <v>0</v>
      </c>
      <c r="O422">
        <f t="shared" si="271"/>
        <v>1</v>
      </c>
      <c r="P422">
        <f t="array" ref="P422:R422">MMULT(M422:O422,$P$12:$R$14)</f>
        <v>-1</v>
      </c>
      <c r="Q422">
        <v>0</v>
      </c>
      <c r="R422">
        <v>0.68260619448598536</v>
      </c>
      <c r="S422">
        <f>R422+$S$14</f>
        <v>5.6826061944859854</v>
      </c>
      <c r="T422">
        <f>$T$14*P422/$S422</f>
        <v>-0.10558535634269346</v>
      </c>
      <c r="U422">
        <f>$T$14*Q422/$S422</f>
        <v>0</v>
      </c>
      <c r="Y422">
        <f>P422</f>
        <v>-1</v>
      </c>
      <c r="Z422">
        <f>Q422</f>
        <v>0</v>
      </c>
      <c r="AD422">
        <f>R422+$AD$14</f>
        <v>102.68260619448598</v>
      </c>
      <c r="AE422">
        <f>$AE$14*P422/$AD422*($AE$11+$AD$14)</f>
        <v>-1.0030910182091879</v>
      </c>
      <c r="AF422">
        <f>$AE$14*Q422/$AD422*($AE$11+$AD$14)</f>
        <v>0</v>
      </c>
    </row>
    <row r="423" spans="5:32" ht="2.25" customHeight="1"/>
    <row r="424" spans="5:32" ht="2.25" customHeight="1">
      <c r="G424">
        <f>G409+1</f>
        <v>3</v>
      </c>
      <c r="H424">
        <f>H409</f>
        <v>2</v>
      </c>
      <c r="I424">
        <f>I409</f>
        <v>1</v>
      </c>
      <c r="J424">
        <f t="shared" ref="J424:L425" si="272">LN(G424)</f>
        <v>1.0986122886681098</v>
      </c>
      <c r="K424">
        <f t="shared" si="272"/>
        <v>0.69314718055994529</v>
      </c>
      <c r="L424">
        <f t="shared" si="272"/>
        <v>0</v>
      </c>
      <c r="M424">
        <f t="shared" ref="M424:O425" si="273">(G424+(J424-G424)*$K$14)*$N$14</f>
        <v>0.68260619448598525</v>
      </c>
      <c r="N424">
        <f t="shared" si="273"/>
        <v>0.43067655807339306</v>
      </c>
      <c r="O424">
        <f t="shared" si="273"/>
        <v>0</v>
      </c>
      <c r="P424">
        <f t="array" ref="P424:R424">MMULT(M424:O424,$P$12:$R$14)</f>
        <v>4.181469622427789E-17</v>
      </c>
      <c r="Q424">
        <v>0.43067655807339306</v>
      </c>
      <c r="R424">
        <v>0.68260619448598525</v>
      </c>
      <c r="S424">
        <f>R424+$S$14</f>
        <v>5.6826061944859854</v>
      </c>
      <c r="T424">
        <f>$T$14*P424/$S424</f>
        <v>4.4150196012018598E-18</v>
      </c>
      <c r="U424">
        <f>$T$14*Q424/$S424</f>
        <v>4.5473137852623927E-2</v>
      </c>
      <c r="Y424">
        <f>P424</f>
        <v>4.181469622427789E-17</v>
      </c>
      <c r="Z424">
        <f>Q424</f>
        <v>0.43067655807339306</v>
      </c>
      <c r="AD424">
        <f>R424+$AD$14</f>
        <v>102.68260619448598</v>
      </c>
      <c r="AE424">
        <f>$AE$14*P424/$AD424*($AE$11+$AD$14)</f>
        <v>4.1943946211718794E-17</v>
      </c>
      <c r="AF424">
        <f>$AE$14*Q424/$AD424*($AE$11+$AD$14)</f>
        <v>0.43200778715666827</v>
      </c>
    </row>
    <row r="425" spans="5:32" ht="2.25" customHeight="1">
      <c r="G425">
        <f>G410+1</f>
        <v>3</v>
      </c>
      <c r="H425">
        <f>H410</f>
        <v>2</v>
      </c>
      <c r="I425">
        <f>I410</f>
        <v>5</v>
      </c>
      <c r="J425">
        <f t="shared" si="272"/>
        <v>1.0986122886681098</v>
      </c>
      <c r="K425">
        <f t="shared" si="272"/>
        <v>0.69314718055994529</v>
      </c>
      <c r="L425">
        <f t="shared" si="272"/>
        <v>1.6094379124341003</v>
      </c>
      <c r="M425">
        <f t="shared" si="273"/>
        <v>0.68260619448598525</v>
      </c>
      <c r="N425">
        <f t="shared" si="273"/>
        <v>0.43067655807339306</v>
      </c>
      <c r="O425">
        <f t="shared" si="273"/>
        <v>1</v>
      </c>
      <c r="P425">
        <f t="array" ref="P425:R425">MMULT(M425:O425,$P$12:$R$14)</f>
        <v>-1</v>
      </c>
      <c r="Q425">
        <v>0.43067655807339306</v>
      </c>
      <c r="R425">
        <v>0.68260619448598536</v>
      </c>
      <c r="S425">
        <f>R425+$S$14</f>
        <v>5.6826061944859854</v>
      </c>
      <c r="T425">
        <f>$T$14*P425/$S425</f>
        <v>-0.10558535634269346</v>
      </c>
      <c r="U425">
        <f>$T$14*Q425/$S425</f>
        <v>4.5473137852623927E-2</v>
      </c>
      <c r="Y425">
        <f>P425</f>
        <v>-1</v>
      </c>
      <c r="Z425">
        <f>Q425</f>
        <v>0.43067655807339306</v>
      </c>
      <c r="AD425">
        <f>R425+$AD$14</f>
        <v>102.68260619448598</v>
      </c>
      <c r="AE425">
        <f>$AE$14*P425/$AD425*($AE$11+$AD$14)</f>
        <v>-1.0030910182091879</v>
      </c>
      <c r="AF425">
        <f>$AE$14*Q425/$AD425*($AE$11+$AD$14)</f>
        <v>0.43200778715666827</v>
      </c>
    </row>
    <row r="426" spans="5:32" ht="2.25" customHeight="1"/>
    <row r="427" spans="5:32" ht="2.25" customHeight="1">
      <c r="G427">
        <f>G412+1</f>
        <v>3</v>
      </c>
      <c r="H427">
        <f>H412</f>
        <v>3</v>
      </c>
      <c r="I427">
        <f>I412</f>
        <v>1</v>
      </c>
      <c r="J427">
        <f t="shared" ref="J427:L428" si="274">LN(G427)</f>
        <v>1.0986122886681098</v>
      </c>
      <c r="K427">
        <f t="shared" si="274"/>
        <v>1.0986122886681098</v>
      </c>
      <c r="L427">
        <f t="shared" si="274"/>
        <v>0</v>
      </c>
      <c r="M427">
        <f t="shared" ref="M427:O428" si="275">(G427+(J427-G427)*$K$14)*$N$14</f>
        <v>0.68260619448598525</v>
      </c>
      <c r="N427">
        <f t="shared" si="275"/>
        <v>0.68260619448598525</v>
      </c>
      <c r="O427">
        <f t="shared" si="275"/>
        <v>0</v>
      </c>
      <c r="P427">
        <f t="array" ref="P427:R427">MMULT(M427:O427,$P$12:$R$14)</f>
        <v>4.181469622427789E-17</v>
      </c>
      <c r="Q427">
        <v>0.68260619448598525</v>
      </c>
      <c r="R427">
        <v>0.68260619448598525</v>
      </c>
      <c r="S427">
        <f>R427+$S$14</f>
        <v>5.6826061944859854</v>
      </c>
      <c r="T427">
        <f>$T$14*P427/$S427</f>
        <v>4.4150196012018598E-18</v>
      </c>
      <c r="U427">
        <f>$T$14*Q427/$S427</f>
        <v>7.2073218286532667E-2</v>
      </c>
      <c r="Y427">
        <f>P427</f>
        <v>4.181469622427789E-17</v>
      </c>
      <c r="Z427">
        <f>Q427</f>
        <v>0.68260619448598525</v>
      </c>
      <c r="AD427">
        <f>R427+$AD$14</f>
        <v>102.68260619448598</v>
      </c>
      <c r="AE427">
        <f>$AE$14*P427/$AD427*($AE$11+$AD$14)</f>
        <v>4.1943946211718794E-17</v>
      </c>
      <c r="AF427">
        <f>$AE$14*Q427/$AD427*($AE$11+$AD$14)</f>
        <v>0.68471614266284586</v>
      </c>
    </row>
    <row r="428" spans="5:32" ht="2.25" customHeight="1">
      <c r="G428">
        <f>G413+1</f>
        <v>3</v>
      </c>
      <c r="H428">
        <f>H413</f>
        <v>3</v>
      </c>
      <c r="I428">
        <f>I413</f>
        <v>5</v>
      </c>
      <c r="J428">
        <f t="shared" si="274"/>
        <v>1.0986122886681098</v>
      </c>
      <c r="K428">
        <f t="shared" si="274"/>
        <v>1.0986122886681098</v>
      </c>
      <c r="L428">
        <f t="shared" si="274"/>
        <v>1.6094379124341003</v>
      </c>
      <c r="M428">
        <f t="shared" si="275"/>
        <v>0.68260619448598525</v>
      </c>
      <c r="N428">
        <f t="shared" si="275"/>
        <v>0.68260619448598525</v>
      </c>
      <c r="O428">
        <f t="shared" si="275"/>
        <v>1</v>
      </c>
      <c r="P428">
        <f t="array" ref="P428:R428">MMULT(M428:O428,$P$12:$R$14)</f>
        <v>-1</v>
      </c>
      <c r="Q428">
        <v>0.68260619448598525</v>
      </c>
      <c r="R428">
        <v>0.68260619448598536</v>
      </c>
      <c r="S428">
        <f>R428+$S$14</f>
        <v>5.6826061944859854</v>
      </c>
      <c r="T428">
        <f>$T$14*P428/$S428</f>
        <v>-0.10558535634269346</v>
      </c>
      <c r="U428">
        <f>$T$14*Q428/$S428</f>
        <v>7.2073218286532667E-2</v>
      </c>
      <c r="Y428">
        <f>P428</f>
        <v>-1</v>
      </c>
      <c r="Z428">
        <f>Q428</f>
        <v>0.68260619448598525</v>
      </c>
      <c r="AD428">
        <f>R428+$AD$14</f>
        <v>102.68260619448598</v>
      </c>
      <c r="AE428">
        <f>$AE$14*P428/$AD428*($AE$11+$AD$14)</f>
        <v>-1.0030910182091879</v>
      </c>
      <c r="AF428">
        <f>$AE$14*Q428/$AD428*($AE$11+$AD$14)</f>
        <v>0.68471614266284586</v>
      </c>
    </row>
    <row r="429" spans="5:32" ht="2.25" customHeight="1"/>
    <row r="430" spans="5:32" ht="2.25" customHeight="1">
      <c r="G430">
        <f>G415+1</f>
        <v>3</v>
      </c>
      <c r="H430">
        <f>H415</f>
        <v>4</v>
      </c>
      <c r="I430">
        <f>I415</f>
        <v>1</v>
      </c>
      <c r="J430">
        <f t="shared" ref="J430:L431" si="276">LN(G430)</f>
        <v>1.0986122886681098</v>
      </c>
      <c r="K430">
        <f t="shared" si="276"/>
        <v>1.3862943611198906</v>
      </c>
      <c r="L430">
        <f t="shared" si="276"/>
        <v>0</v>
      </c>
      <c r="M430">
        <f t="shared" ref="M430:O431" si="277">(G430+(J430-G430)*$K$14)*$N$14</f>
        <v>0.68260619448598525</v>
      </c>
      <c r="N430">
        <f t="shared" si="277"/>
        <v>0.86135311614678611</v>
      </c>
      <c r="O430">
        <f t="shared" si="277"/>
        <v>0</v>
      </c>
      <c r="P430">
        <f t="array" ref="P430:R430">MMULT(M430:O430,$P$12:$R$14)</f>
        <v>4.181469622427789E-17</v>
      </c>
      <c r="Q430">
        <v>0.86135311614678611</v>
      </c>
      <c r="R430">
        <v>0.68260619448598525</v>
      </c>
      <c r="S430">
        <f>R430+$S$14</f>
        <v>5.6826061944859854</v>
      </c>
      <c r="T430">
        <f>$T$14*P430/$S430</f>
        <v>4.4150196012018598E-18</v>
      </c>
      <c r="U430">
        <f>$T$14*Q430/$S430</f>
        <v>9.0946275705247853E-2</v>
      </c>
      <c r="Y430">
        <f>P430</f>
        <v>4.181469622427789E-17</v>
      </c>
      <c r="Z430">
        <f>Q430</f>
        <v>0.86135311614678611</v>
      </c>
      <c r="AD430">
        <f>R430+$AD$14</f>
        <v>102.68260619448598</v>
      </c>
      <c r="AE430">
        <f>$AE$14*P430/$AD430*($AE$11+$AD$14)</f>
        <v>4.1943946211718794E-17</v>
      </c>
      <c r="AF430">
        <f>$AE$14*Q430/$AD430*($AE$11+$AD$14)</f>
        <v>0.86401557431333653</v>
      </c>
    </row>
    <row r="431" spans="5:32" ht="2.25" customHeight="1">
      <c r="G431">
        <f>G416+1</f>
        <v>3</v>
      </c>
      <c r="H431">
        <f>H416</f>
        <v>4</v>
      </c>
      <c r="I431">
        <f>I416</f>
        <v>5</v>
      </c>
      <c r="J431">
        <f t="shared" si="276"/>
        <v>1.0986122886681098</v>
      </c>
      <c r="K431">
        <f t="shared" si="276"/>
        <v>1.3862943611198906</v>
      </c>
      <c r="L431">
        <f t="shared" si="276"/>
        <v>1.6094379124341003</v>
      </c>
      <c r="M431">
        <f t="shared" si="277"/>
        <v>0.68260619448598525</v>
      </c>
      <c r="N431">
        <f t="shared" si="277"/>
        <v>0.86135311614678611</v>
      </c>
      <c r="O431">
        <f t="shared" si="277"/>
        <v>1</v>
      </c>
      <c r="P431">
        <f t="array" ref="P431:R431">MMULT(M431:O431,$P$12:$R$14)</f>
        <v>-1</v>
      </c>
      <c r="Q431">
        <v>0.86135311614678611</v>
      </c>
      <c r="R431">
        <v>0.68260619448598536</v>
      </c>
      <c r="S431">
        <f>R431+$S$14</f>
        <v>5.6826061944859854</v>
      </c>
      <c r="T431">
        <f>$T$14*P431/$S431</f>
        <v>-0.10558535634269346</v>
      </c>
      <c r="U431">
        <f>$T$14*Q431/$S431</f>
        <v>9.0946275705247853E-2</v>
      </c>
      <c r="Y431">
        <f>P431</f>
        <v>-1</v>
      </c>
      <c r="Z431">
        <f>Q431</f>
        <v>0.86135311614678611</v>
      </c>
      <c r="AD431">
        <f>R431+$AD$14</f>
        <v>102.68260619448598</v>
      </c>
      <c r="AE431">
        <f>$AE$14*P431/$AD431*($AE$11+$AD$14)</f>
        <v>-1.0030910182091879</v>
      </c>
      <c r="AF431">
        <f>$AE$14*Q431/$AD431*($AE$11+$AD$14)</f>
        <v>0.86401557431333653</v>
      </c>
    </row>
    <row r="432" spans="5:32" ht="2.25" customHeight="1"/>
    <row r="433" spans="5:32" ht="2.25" customHeight="1">
      <c r="G433">
        <f>G418+1</f>
        <v>3</v>
      </c>
      <c r="H433">
        <f>H418</f>
        <v>5</v>
      </c>
      <c r="I433">
        <f>I418</f>
        <v>1</v>
      </c>
      <c r="J433">
        <f t="shared" ref="J433:L434" si="278">LN(G433)</f>
        <v>1.0986122886681098</v>
      </c>
      <c r="K433">
        <f t="shared" si="278"/>
        <v>1.6094379124341003</v>
      </c>
      <c r="L433">
        <f t="shared" si="278"/>
        <v>0</v>
      </c>
      <c r="M433">
        <f t="shared" ref="M433:O434" si="279">(G433+(J433-G433)*$K$14)*$N$14</f>
        <v>0.68260619448598525</v>
      </c>
      <c r="N433">
        <f t="shared" si="279"/>
        <v>1</v>
      </c>
      <c r="O433">
        <f t="shared" si="279"/>
        <v>0</v>
      </c>
      <c r="P433">
        <f t="array" ref="P433:R433">MMULT(M433:O433,$P$12:$R$14)</f>
        <v>4.181469622427789E-17</v>
      </c>
      <c r="Q433">
        <v>1</v>
      </c>
      <c r="R433">
        <v>0.68260619448598525</v>
      </c>
      <c r="S433">
        <f>R433+$S$14</f>
        <v>5.6826061944859854</v>
      </c>
      <c r="T433">
        <f>$T$14*P433/$S433</f>
        <v>4.4150196012018598E-18</v>
      </c>
      <c r="U433">
        <f>$T$14*Q433/$S433</f>
        <v>0.10558535634269346</v>
      </c>
      <c r="Y433">
        <f>P433</f>
        <v>4.181469622427789E-17</v>
      </c>
      <c r="Z433">
        <f>Q433</f>
        <v>1</v>
      </c>
      <c r="AD433">
        <f>R433+$AD$14</f>
        <v>102.68260619448598</v>
      </c>
      <c r="AE433">
        <f>$AE$14*P433/$AD433*($AE$11+$AD$14)</f>
        <v>4.1943946211718794E-17</v>
      </c>
      <c r="AF433">
        <f>$AE$14*Q433/$AD433*($AE$11+$AD$14)</f>
        <v>1.0030910182091879</v>
      </c>
    </row>
    <row r="434" spans="5:32" ht="2.25" customHeight="1">
      <c r="G434">
        <f>G419+1</f>
        <v>3</v>
      </c>
      <c r="H434">
        <f>H419</f>
        <v>5</v>
      </c>
      <c r="I434">
        <f>I419</f>
        <v>5</v>
      </c>
      <c r="J434">
        <f t="shared" si="278"/>
        <v>1.0986122886681098</v>
      </c>
      <c r="K434">
        <f t="shared" si="278"/>
        <v>1.6094379124341003</v>
      </c>
      <c r="L434">
        <f t="shared" si="278"/>
        <v>1.6094379124341003</v>
      </c>
      <c r="M434">
        <f t="shared" si="279"/>
        <v>0.68260619448598525</v>
      </c>
      <c r="N434">
        <f t="shared" si="279"/>
        <v>1</v>
      </c>
      <c r="O434">
        <f t="shared" si="279"/>
        <v>1</v>
      </c>
      <c r="P434">
        <f t="array" ref="P434:R434">MMULT(M434:O434,$P$12:$R$14)</f>
        <v>-1</v>
      </c>
      <c r="Q434">
        <v>1</v>
      </c>
      <c r="R434">
        <v>0.68260619448598536</v>
      </c>
      <c r="S434">
        <f>R434+$S$14</f>
        <v>5.6826061944859854</v>
      </c>
      <c r="T434">
        <f>$T$14*P434/$S434</f>
        <v>-0.10558535634269346</v>
      </c>
      <c r="U434">
        <f>$T$14*Q434/$S434</f>
        <v>0.10558535634269346</v>
      </c>
      <c r="Y434">
        <f>P434</f>
        <v>-1</v>
      </c>
      <c r="Z434">
        <f>Q434</f>
        <v>1</v>
      </c>
      <c r="AD434">
        <f>R434+$AD$14</f>
        <v>102.68260619448598</v>
      </c>
      <c r="AE434">
        <f>$AE$14*P434/$AD434*($AE$11+$AD$14)</f>
        <v>-1.0030910182091879</v>
      </c>
      <c r="AF434">
        <f>$AE$14*Q434/$AD434*($AE$11+$AD$14)</f>
        <v>1.0030910182091879</v>
      </c>
    </row>
    <row r="435" spans="5:32" ht="2.25" customHeight="1"/>
    <row r="436" spans="5:32" ht="2.25" customHeight="1">
      <c r="E436" t="s">
        <v>22</v>
      </c>
      <c r="F436" t="s">
        <v>13</v>
      </c>
      <c r="G436">
        <f>G421+1</f>
        <v>4</v>
      </c>
      <c r="H436">
        <f>H421</f>
        <v>1</v>
      </c>
      <c r="I436">
        <f>I421</f>
        <v>1</v>
      </c>
      <c r="J436">
        <f t="shared" ref="J436:L437" si="280">LN(G436)</f>
        <v>1.3862943611198906</v>
      </c>
      <c r="K436">
        <f t="shared" si="280"/>
        <v>0</v>
      </c>
      <c r="L436">
        <f t="shared" si="280"/>
        <v>0</v>
      </c>
      <c r="M436">
        <f t="shared" ref="M436:O437" si="281">(G436+(J436-G436)*$K$14)*$N$14</f>
        <v>0.86135311614678611</v>
      </c>
      <c r="N436">
        <f t="shared" si="281"/>
        <v>0</v>
      </c>
      <c r="O436">
        <f t="shared" si="281"/>
        <v>0</v>
      </c>
      <c r="P436">
        <f t="array" ref="P436:R436">MMULT(M436:O436,$P$12:$R$14)</f>
        <v>5.2764271968898004E-17</v>
      </c>
      <c r="Q436">
        <v>0</v>
      </c>
      <c r="R436">
        <v>0.86135311614678611</v>
      </c>
      <c r="S436">
        <f>R436+$S$14</f>
        <v>5.8613531161467858</v>
      </c>
      <c r="T436">
        <f>$T$14*P436/$S436</f>
        <v>5.401237999827406E-18</v>
      </c>
      <c r="U436">
        <f>$T$14*Q436/$S436</f>
        <v>0</v>
      </c>
      <c r="Y436">
        <f>P436</f>
        <v>5.2764271968898004E-17</v>
      </c>
      <c r="Z436">
        <f>Q436</f>
        <v>0</v>
      </c>
      <c r="AD436">
        <f>R436+$AD$14</f>
        <v>102.86135311614679</v>
      </c>
      <c r="AE436">
        <f>$AE$14*P436/$AD436*($AE$11+$AD$14)</f>
        <v>5.2835392964934394E-17</v>
      </c>
      <c r="AF436">
        <f>$AE$14*Q436/$AD436*($AE$11+$AD$14)</f>
        <v>0</v>
      </c>
    </row>
    <row r="437" spans="5:32" ht="2.25" customHeight="1">
      <c r="G437">
        <f>G422+1</f>
        <v>4</v>
      </c>
      <c r="H437">
        <f>H422</f>
        <v>1</v>
      </c>
      <c r="I437">
        <f>I422</f>
        <v>5</v>
      </c>
      <c r="J437">
        <f t="shared" si="280"/>
        <v>1.3862943611198906</v>
      </c>
      <c r="K437">
        <f t="shared" si="280"/>
        <v>0</v>
      </c>
      <c r="L437">
        <f t="shared" si="280"/>
        <v>1.6094379124341003</v>
      </c>
      <c r="M437">
        <f t="shared" si="281"/>
        <v>0.86135311614678611</v>
      </c>
      <c r="N437">
        <f t="shared" si="281"/>
        <v>0</v>
      </c>
      <c r="O437">
        <f t="shared" si="281"/>
        <v>1</v>
      </c>
      <c r="P437">
        <f t="array" ref="P437:R437">MMULT(M437:O437,$P$12:$R$14)</f>
        <v>-1</v>
      </c>
      <c r="Q437">
        <v>0</v>
      </c>
      <c r="R437">
        <v>0.86135311614678622</v>
      </c>
      <c r="S437">
        <f>R437+$S$14</f>
        <v>5.8613531161467858</v>
      </c>
      <c r="T437">
        <f>$T$14*P437/$S437</f>
        <v>-0.10236544158159097</v>
      </c>
      <c r="U437">
        <f>$T$14*Q437/$S437</f>
        <v>0</v>
      </c>
      <c r="Y437">
        <f>P437</f>
        <v>-1</v>
      </c>
      <c r="Z437">
        <f>Q437</f>
        <v>0</v>
      </c>
      <c r="AD437">
        <f>R437+$AD$14</f>
        <v>102.86135311614679</v>
      </c>
      <c r="AE437">
        <f>$AE$14*P437/$AD437*($AE$11+$AD$14)</f>
        <v>-1.0013479006415233</v>
      </c>
      <c r="AF437">
        <f>$AE$14*Q437/$AD437*($AE$11+$AD$14)</f>
        <v>0</v>
      </c>
    </row>
    <row r="438" spans="5:32" ht="2.25" customHeight="1"/>
    <row r="439" spans="5:32" ht="2.25" customHeight="1">
      <c r="G439">
        <f>G424+1</f>
        <v>4</v>
      </c>
      <c r="H439">
        <f>H424</f>
        <v>2</v>
      </c>
      <c r="I439">
        <f>I424</f>
        <v>1</v>
      </c>
      <c r="J439">
        <f t="shared" ref="J439:L440" si="282">LN(G439)</f>
        <v>1.3862943611198906</v>
      </c>
      <c r="K439">
        <f t="shared" si="282"/>
        <v>0.69314718055994529</v>
      </c>
      <c r="L439">
        <f t="shared" si="282"/>
        <v>0</v>
      </c>
      <c r="M439">
        <f t="shared" ref="M439:O440" si="283">(G439+(J439-G439)*$K$14)*$N$14</f>
        <v>0.86135311614678611</v>
      </c>
      <c r="N439">
        <f t="shared" si="283"/>
        <v>0.43067655807339306</v>
      </c>
      <c r="O439">
        <f t="shared" si="283"/>
        <v>0</v>
      </c>
      <c r="P439">
        <f t="array" ref="P439:R439">MMULT(M439:O439,$P$12:$R$14)</f>
        <v>5.2764271968898004E-17</v>
      </c>
      <c r="Q439">
        <v>0.43067655807339306</v>
      </c>
      <c r="R439">
        <v>0.86135311614678611</v>
      </c>
      <c r="S439">
        <f>R439+$S$14</f>
        <v>5.8613531161467858</v>
      </c>
      <c r="T439">
        <f>$T$14*P439/$S439</f>
        <v>5.401237999827406E-18</v>
      </c>
      <c r="U439">
        <f>$T$14*Q439/$S439</f>
        <v>4.4086396046022588E-2</v>
      </c>
      <c r="Y439">
        <f>P439</f>
        <v>5.2764271968898004E-17</v>
      </c>
      <c r="Z439">
        <f>Q439</f>
        <v>0.43067655807339306</v>
      </c>
      <c r="AD439">
        <f>R439+$AD$14</f>
        <v>102.86135311614679</v>
      </c>
      <c r="AE439">
        <f>$AE$14*P439/$AD439*($AE$11+$AD$14)</f>
        <v>5.2835392964934394E-17</v>
      </c>
      <c r="AF439">
        <f>$AE$14*Q439/$AD439*($AE$11+$AD$14)</f>
        <v>0.43125706728230923</v>
      </c>
    </row>
    <row r="440" spans="5:32" ht="2.25" customHeight="1">
      <c r="G440">
        <f>G425+1</f>
        <v>4</v>
      </c>
      <c r="H440">
        <f>H425</f>
        <v>2</v>
      </c>
      <c r="I440">
        <f>I425</f>
        <v>5</v>
      </c>
      <c r="J440">
        <f t="shared" si="282"/>
        <v>1.3862943611198906</v>
      </c>
      <c r="K440">
        <f t="shared" si="282"/>
        <v>0.69314718055994529</v>
      </c>
      <c r="L440">
        <f t="shared" si="282"/>
        <v>1.6094379124341003</v>
      </c>
      <c r="M440">
        <f t="shared" si="283"/>
        <v>0.86135311614678611</v>
      </c>
      <c r="N440">
        <f t="shared" si="283"/>
        <v>0.43067655807339306</v>
      </c>
      <c r="O440">
        <f t="shared" si="283"/>
        <v>1</v>
      </c>
      <c r="P440">
        <f t="array" ref="P440:R440">MMULT(M440:O440,$P$12:$R$14)</f>
        <v>-1</v>
      </c>
      <c r="Q440">
        <v>0.43067655807339306</v>
      </c>
      <c r="R440">
        <v>0.86135311614678622</v>
      </c>
      <c r="S440">
        <f>R440+$S$14</f>
        <v>5.8613531161467858</v>
      </c>
      <c r="T440">
        <f>$T$14*P440/$S440</f>
        <v>-0.10236544158159097</v>
      </c>
      <c r="U440">
        <f>$T$14*Q440/$S440</f>
        <v>4.4086396046022588E-2</v>
      </c>
      <c r="Y440">
        <f>P440</f>
        <v>-1</v>
      </c>
      <c r="Z440">
        <f>Q440</f>
        <v>0.43067655807339306</v>
      </c>
      <c r="AD440">
        <f>R440+$AD$14</f>
        <v>102.86135311614679</v>
      </c>
      <c r="AE440">
        <f>$AE$14*P440/$AD440*($AE$11+$AD$14)</f>
        <v>-1.0013479006415233</v>
      </c>
      <c r="AF440">
        <f>$AE$14*Q440/$AD440*($AE$11+$AD$14)</f>
        <v>0.43125706728230923</v>
      </c>
    </row>
    <row r="441" spans="5:32" ht="2.25" customHeight="1"/>
    <row r="442" spans="5:32" ht="2.25" customHeight="1">
      <c r="G442">
        <f>G427+1</f>
        <v>4</v>
      </c>
      <c r="H442">
        <f>H427</f>
        <v>3</v>
      </c>
      <c r="I442">
        <f>I427</f>
        <v>1</v>
      </c>
      <c r="J442">
        <f t="shared" ref="J442:L443" si="284">LN(G442)</f>
        <v>1.3862943611198906</v>
      </c>
      <c r="K442">
        <f t="shared" si="284"/>
        <v>1.0986122886681098</v>
      </c>
      <c r="L442">
        <f t="shared" si="284"/>
        <v>0</v>
      </c>
      <c r="M442">
        <f t="shared" ref="M442:O443" si="285">(G442+(J442-G442)*$K$14)*$N$14</f>
        <v>0.86135311614678611</v>
      </c>
      <c r="N442">
        <f t="shared" si="285"/>
        <v>0.68260619448598525</v>
      </c>
      <c r="O442">
        <f t="shared" si="285"/>
        <v>0</v>
      </c>
      <c r="P442">
        <f t="array" ref="P442:R442">MMULT(M442:O442,$P$12:$R$14)</f>
        <v>5.2764271968898004E-17</v>
      </c>
      <c r="Q442">
        <v>0.68260619448598525</v>
      </c>
      <c r="R442">
        <v>0.86135311614678611</v>
      </c>
      <c r="S442">
        <f>R442+$S$14</f>
        <v>5.8613531161467858</v>
      </c>
      <c r="T442">
        <f>$T$14*P442/$S442</f>
        <v>5.401237999827406E-18</v>
      </c>
      <c r="U442">
        <f>$T$14*Q442/$S442</f>
        <v>6.9875284524887241E-2</v>
      </c>
      <c r="Y442">
        <f>P442</f>
        <v>5.2764271968898004E-17</v>
      </c>
      <c r="Z442">
        <f>Q442</f>
        <v>0.68260619448598525</v>
      </c>
      <c r="AD442">
        <f>R442+$AD$14</f>
        <v>102.86135311614679</v>
      </c>
      <c r="AE442">
        <f>$AE$14*P442/$AD442*($AE$11+$AD$14)</f>
        <v>5.2835392964934394E-17</v>
      </c>
      <c r="AF442">
        <f>$AE$14*Q442/$AD442*($AE$11+$AD$14)</f>
        <v>0.68352627981344072</v>
      </c>
    </row>
    <row r="443" spans="5:32" ht="2.25" customHeight="1">
      <c r="G443">
        <f>G428+1</f>
        <v>4</v>
      </c>
      <c r="H443">
        <f>H428</f>
        <v>3</v>
      </c>
      <c r="I443">
        <f>I428</f>
        <v>5</v>
      </c>
      <c r="J443">
        <f t="shared" si="284"/>
        <v>1.3862943611198906</v>
      </c>
      <c r="K443">
        <f t="shared" si="284"/>
        <v>1.0986122886681098</v>
      </c>
      <c r="L443">
        <f t="shared" si="284"/>
        <v>1.6094379124341003</v>
      </c>
      <c r="M443">
        <f t="shared" si="285"/>
        <v>0.86135311614678611</v>
      </c>
      <c r="N443">
        <f t="shared" si="285"/>
        <v>0.68260619448598525</v>
      </c>
      <c r="O443">
        <f t="shared" si="285"/>
        <v>1</v>
      </c>
      <c r="P443">
        <f t="array" ref="P443:R443">MMULT(M443:O443,$P$12:$R$14)</f>
        <v>-1</v>
      </c>
      <c r="Q443">
        <v>0.68260619448598525</v>
      </c>
      <c r="R443">
        <v>0.86135311614678622</v>
      </c>
      <c r="S443">
        <f>R443+$S$14</f>
        <v>5.8613531161467858</v>
      </c>
      <c r="T443">
        <f>$T$14*P443/$S443</f>
        <v>-0.10236544158159097</v>
      </c>
      <c r="U443">
        <f>$T$14*Q443/$S443</f>
        <v>6.9875284524887241E-2</v>
      </c>
      <c r="Y443">
        <f>P443</f>
        <v>-1</v>
      </c>
      <c r="Z443">
        <f>Q443</f>
        <v>0.68260619448598525</v>
      </c>
      <c r="AD443">
        <f>R443+$AD$14</f>
        <v>102.86135311614679</v>
      </c>
      <c r="AE443">
        <f>$AE$14*P443/$AD443*($AE$11+$AD$14)</f>
        <v>-1.0013479006415233</v>
      </c>
      <c r="AF443">
        <f>$AE$14*Q443/$AD443*($AE$11+$AD$14)</f>
        <v>0.68352627981344072</v>
      </c>
    </row>
    <row r="444" spans="5:32" ht="2.25" customHeight="1"/>
    <row r="445" spans="5:32" ht="2.25" customHeight="1">
      <c r="G445">
        <f>G430+1</f>
        <v>4</v>
      </c>
      <c r="H445">
        <f>H430</f>
        <v>4</v>
      </c>
      <c r="I445">
        <f>I430</f>
        <v>1</v>
      </c>
      <c r="J445">
        <f t="shared" ref="J445:L446" si="286">LN(G445)</f>
        <v>1.3862943611198906</v>
      </c>
      <c r="K445">
        <f t="shared" si="286"/>
        <v>1.3862943611198906</v>
      </c>
      <c r="L445">
        <f t="shared" si="286"/>
        <v>0</v>
      </c>
      <c r="M445">
        <f t="shared" ref="M445:O446" si="287">(G445+(J445-G445)*$K$14)*$N$14</f>
        <v>0.86135311614678611</v>
      </c>
      <c r="N445">
        <f t="shared" si="287"/>
        <v>0.86135311614678611</v>
      </c>
      <c r="O445">
        <f t="shared" si="287"/>
        <v>0</v>
      </c>
      <c r="P445">
        <f t="array" ref="P445:R445">MMULT(M445:O445,$P$12:$R$14)</f>
        <v>5.2764271968898004E-17</v>
      </c>
      <c r="Q445">
        <v>0.86135311614678611</v>
      </c>
      <c r="R445">
        <v>0.86135311614678611</v>
      </c>
      <c r="S445">
        <f>R445+$S$14</f>
        <v>5.8613531161467858</v>
      </c>
      <c r="T445">
        <f>$T$14*P445/$S445</f>
        <v>5.401237999827406E-18</v>
      </c>
      <c r="U445">
        <f>$T$14*Q445/$S445</f>
        <v>8.8172792092045177E-2</v>
      </c>
      <c r="Y445">
        <f>P445</f>
        <v>5.2764271968898004E-17</v>
      </c>
      <c r="Z445">
        <f>Q445</f>
        <v>0.86135311614678611</v>
      </c>
      <c r="AD445">
        <f>R445+$AD$14</f>
        <v>102.86135311614679</v>
      </c>
      <c r="AE445">
        <f>$AE$14*P445/$AD445*($AE$11+$AD$14)</f>
        <v>5.2835392964934394E-17</v>
      </c>
      <c r="AF445">
        <f>$AE$14*Q445/$AD445*($AE$11+$AD$14)</f>
        <v>0.86251413456461845</v>
      </c>
    </row>
    <row r="446" spans="5:32" ht="2.25" customHeight="1">
      <c r="G446">
        <f>G431+1</f>
        <v>4</v>
      </c>
      <c r="H446">
        <f>H431</f>
        <v>4</v>
      </c>
      <c r="I446">
        <f>I431</f>
        <v>5</v>
      </c>
      <c r="J446">
        <f t="shared" si="286"/>
        <v>1.3862943611198906</v>
      </c>
      <c r="K446">
        <f t="shared" si="286"/>
        <v>1.3862943611198906</v>
      </c>
      <c r="L446">
        <f t="shared" si="286"/>
        <v>1.6094379124341003</v>
      </c>
      <c r="M446">
        <f t="shared" si="287"/>
        <v>0.86135311614678611</v>
      </c>
      <c r="N446">
        <f t="shared" si="287"/>
        <v>0.86135311614678611</v>
      </c>
      <c r="O446">
        <f t="shared" si="287"/>
        <v>1</v>
      </c>
      <c r="P446">
        <f t="array" ref="P446:R446">MMULT(M446:O446,$P$12:$R$14)</f>
        <v>-1</v>
      </c>
      <c r="Q446">
        <v>0.86135311614678611</v>
      </c>
      <c r="R446">
        <v>0.86135311614678622</v>
      </c>
      <c r="S446">
        <f>R446+$S$14</f>
        <v>5.8613531161467858</v>
      </c>
      <c r="T446">
        <f>$T$14*P446/$S446</f>
        <v>-0.10236544158159097</v>
      </c>
      <c r="U446">
        <f>$T$14*Q446/$S446</f>
        <v>8.8172792092045177E-2</v>
      </c>
      <c r="Y446">
        <f>P446</f>
        <v>-1</v>
      </c>
      <c r="Z446">
        <f>Q446</f>
        <v>0.86135311614678611</v>
      </c>
      <c r="AD446">
        <f>R446+$AD$14</f>
        <v>102.86135311614679</v>
      </c>
      <c r="AE446">
        <f>$AE$14*P446/$AD446*($AE$11+$AD$14)</f>
        <v>-1.0013479006415233</v>
      </c>
      <c r="AF446">
        <f>$AE$14*Q446/$AD446*($AE$11+$AD$14)</f>
        <v>0.86251413456461845</v>
      </c>
    </row>
    <row r="447" spans="5:32" ht="2.25" customHeight="1"/>
    <row r="448" spans="5:32" ht="2.25" customHeight="1">
      <c r="G448">
        <f>G433+1</f>
        <v>4</v>
      </c>
      <c r="H448">
        <f>H433</f>
        <v>5</v>
      </c>
      <c r="I448">
        <f>I433</f>
        <v>1</v>
      </c>
      <c r="J448">
        <f t="shared" ref="J448:L449" si="288">LN(G448)</f>
        <v>1.3862943611198906</v>
      </c>
      <c r="K448">
        <f t="shared" si="288"/>
        <v>1.6094379124341003</v>
      </c>
      <c r="L448">
        <f t="shared" si="288"/>
        <v>0</v>
      </c>
      <c r="M448">
        <f t="shared" ref="M448:O449" si="289">(G448+(J448-G448)*$K$14)*$N$14</f>
        <v>0.86135311614678611</v>
      </c>
      <c r="N448">
        <f t="shared" si="289"/>
        <v>1</v>
      </c>
      <c r="O448">
        <f t="shared" si="289"/>
        <v>0</v>
      </c>
      <c r="P448">
        <f t="array" ref="P448:R448">MMULT(M448:O448,$P$12:$R$14)</f>
        <v>5.2764271968898004E-17</v>
      </c>
      <c r="Q448">
        <v>1</v>
      </c>
      <c r="R448">
        <v>0.86135311614678611</v>
      </c>
      <c r="S448">
        <f>R448+$S$14</f>
        <v>5.8613531161467858</v>
      </c>
      <c r="T448">
        <f>$T$14*P448/$S448</f>
        <v>5.401237999827406E-18</v>
      </c>
      <c r="U448">
        <f>$T$14*Q448/$S448</f>
        <v>0.10236544158159097</v>
      </c>
      <c r="Y448">
        <f>P448</f>
        <v>5.2764271968898004E-17</v>
      </c>
      <c r="Z448">
        <f>Q448</f>
        <v>1</v>
      </c>
      <c r="AD448">
        <f>R448+$AD$14</f>
        <v>102.86135311614679</v>
      </c>
      <c r="AE448">
        <f>$AE$14*P448/$AD448*($AE$11+$AD$14)</f>
        <v>5.2835392964934394E-17</v>
      </c>
      <c r="AF448">
        <f>$AE$14*Q448/$AD448*($AE$11+$AD$14)</f>
        <v>1.0013479006415233</v>
      </c>
    </row>
    <row r="449" spans="5:32" ht="2.25" customHeight="1">
      <c r="G449">
        <f>G434+1</f>
        <v>4</v>
      </c>
      <c r="H449">
        <f>H434</f>
        <v>5</v>
      </c>
      <c r="I449">
        <f>I434</f>
        <v>5</v>
      </c>
      <c r="J449">
        <f t="shared" si="288"/>
        <v>1.3862943611198906</v>
      </c>
      <c r="K449">
        <f t="shared" si="288"/>
        <v>1.6094379124341003</v>
      </c>
      <c r="L449">
        <f t="shared" si="288"/>
        <v>1.6094379124341003</v>
      </c>
      <c r="M449">
        <f t="shared" si="289"/>
        <v>0.86135311614678611</v>
      </c>
      <c r="N449">
        <f t="shared" si="289"/>
        <v>1</v>
      </c>
      <c r="O449">
        <f t="shared" si="289"/>
        <v>1</v>
      </c>
      <c r="P449">
        <f t="array" ref="P449:R449">MMULT(M449:O449,$P$12:$R$14)</f>
        <v>-1</v>
      </c>
      <c r="Q449">
        <v>1</v>
      </c>
      <c r="R449">
        <v>0.86135311614678622</v>
      </c>
      <c r="S449">
        <f>R449+$S$14</f>
        <v>5.8613531161467858</v>
      </c>
      <c r="T449">
        <f>$T$14*P449/$S449</f>
        <v>-0.10236544158159097</v>
      </c>
      <c r="U449">
        <f>$T$14*Q449/$S449</f>
        <v>0.10236544158159097</v>
      </c>
      <c r="Y449">
        <f>P449</f>
        <v>-1</v>
      </c>
      <c r="Z449">
        <f>Q449</f>
        <v>1</v>
      </c>
      <c r="AD449">
        <f>R449+$AD$14</f>
        <v>102.86135311614679</v>
      </c>
      <c r="AE449">
        <f>$AE$14*P449/$AD449*($AE$11+$AD$14)</f>
        <v>-1.0013479006415233</v>
      </c>
      <c r="AF449">
        <f>$AE$14*Q449/$AD449*($AE$11+$AD$14)</f>
        <v>1.0013479006415233</v>
      </c>
    </row>
    <row r="450" spans="5:32" ht="2.25" customHeight="1"/>
    <row r="451" spans="5:32" ht="2.25" customHeight="1">
      <c r="E451" t="s">
        <v>27</v>
      </c>
      <c r="F451" t="s">
        <v>13</v>
      </c>
      <c r="G451">
        <f>G436+1</f>
        <v>5</v>
      </c>
      <c r="H451">
        <f>H436</f>
        <v>1</v>
      </c>
      <c r="I451">
        <f>I436</f>
        <v>1</v>
      </c>
      <c r="J451">
        <f t="shared" ref="J451:L452" si="290">LN(G451)</f>
        <v>1.6094379124341003</v>
      </c>
      <c r="K451">
        <f t="shared" si="290"/>
        <v>0</v>
      </c>
      <c r="L451">
        <f t="shared" si="290"/>
        <v>0</v>
      </c>
      <c r="M451">
        <f t="shared" ref="M451:O452" si="291">(G451+(J451-G451)*$K$14)*$N$14</f>
        <v>1</v>
      </c>
      <c r="N451">
        <f t="shared" si="291"/>
        <v>0</v>
      </c>
      <c r="O451">
        <f t="shared" si="291"/>
        <v>0</v>
      </c>
      <c r="P451">
        <f t="array" ref="P451:R451">MMULT(M451:O451,$P$12:$R$14)</f>
        <v>6.1257422745431001E-17</v>
      </c>
      <c r="Q451">
        <v>0</v>
      </c>
      <c r="R451">
        <v>1</v>
      </c>
      <c r="S451">
        <f>R451+$S$14</f>
        <v>6</v>
      </c>
      <c r="T451">
        <f>$T$14*P451/$S451</f>
        <v>6.1257422745431001E-18</v>
      </c>
      <c r="U451">
        <f>$T$14*Q451/$S451</f>
        <v>0</v>
      </c>
      <c r="Y451">
        <f>P451</f>
        <v>6.1257422745431001E-17</v>
      </c>
      <c r="Z451">
        <f>Q451</f>
        <v>0</v>
      </c>
      <c r="AD451">
        <f>R451+$AD$14</f>
        <v>103</v>
      </c>
      <c r="AE451">
        <f>$AE$14*P451/$AD451*($AE$11+$AD$14)</f>
        <v>6.1257422745431001E-17</v>
      </c>
      <c r="AF451">
        <f>$AE$14*Q451/$AD451*($AE$11+$AD$14)</f>
        <v>0</v>
      </c>
    </row>
    <row r="452" spans="5:32" ht="2.25" customHeight="1">
      <c r="G452">
        <f>G437+1</f>
        <v>5</v>
      </c>
      <c r="H452">
        <f>H437</f>
        <v>1</v>
      </c>
      <c r="I452">
        <f>I437</f>
        <v>5</v>
      </c>
      <c r="J452">
        <f t="shared" si="290"/>
        <v>1.6094379124341003</v>
      </c>
      <c r="K452">
        <f t="shared" si="290"/>
        <v>0</v>
      </c>
      <c r="L452">
        <f t="shared" si="290"/>
        <v>1.6094379124341003</v>
      </c>
      <c r="M452">
        <f t="shared" si="291"/>
        <v>1</v>
      </c>
      <c r="N452">
        <f t="shared" si="291"/>
        <v>0</v>
      </c>
      <c r="O452">
        <f t="shared" si="291"/>
        <v>1</v>
      </c>
      <c r="P452">
        <f t="array" ref="P452:R452">MMULT(M452:O452,$P$12:$R$14)</f>
        <v>-0.99999999999999989</v>
      </c>
      <c r="Q452">
        <v>0</v>
      </c>
      <c r="R452">
        <v>1</v>
      </c>
      <c r="S452">
        <f>R452+$S$14</f>
        <v>6</v>
      </c>
      <c r="T452">
        <f>$T$14*P452/$S452</f>
        <v>-9.9999999999999978E-2</v>
      </c>
      <c r="U452">
        <f>$T$14*Q452/$S452</f>
        <v>0</v>
      </c>
      <c r="Y452">
        <f>P452</f>
        <v>-0.99999999999999989</v>
      </c>
      <c r="Z452">
        <f>Q452</f>
        <v>0</v>
      </c>
      <c r="AD452">
        <f>R452+$AD$14</f>
        <v>103</v>
      </c>
      <c r="AE452">
        <f>$AE$14*P452/$AD452*($AE$11+$AD$14)</f>
        <v>-0.99999999999999989</v>
      </c>
      <c r="AF452">
        <f>$AE$14*Q452/$AD452*($AE$11+$AD$14)</f>
        <v>0</v>
      </c>
    </row>
    <row r="453" spans="5:32" ht="2.25" customHeight="1"/>
    <row r="454" spans="5:32" ht="2.25" customHeight="1">
      <c r="G454">
        <f>G439+1</f>
        <v>5</v>
      </c>
      <c r="H454">
        <f>H439</f>
        <v>2</v>
      </c>
      <c r="I454">
        <f>I439</f>
        <v>1</v>
      </c>
      <c r="J454">
        <f t="shared" ref="J454:L455" si="292">LN(G454)</f>
        <v>1.6094379124341003</v>
      </c>
      <c r="K454">
        <f t="shared" si="292"/>
        <v>0.69314718055994529</v>
      </c>
      <c r="L454">
        <f t="shared" si="292"/>
        <v>0</v>
      </c>
      <c r="M454">
        <f t="shared" ref="M454:O455" si="293">(G454+(J454-G454)*$K$14)*$N$14</f>
        <v>1</v>
      </c>
      <c r="N454">
        <f t="shared" si="293"/>
        <v>0.43067655807339306</v>
      </c>
      <c r="O454">
        <f t="shared" si="293"/>
        <v>0</v>
      </c>
      <c r="P454">
        <f t="array" ref="P454:R454">MMULT(M454:O454,$P$12:$R$14)</f>
        <v>6.1257422745431001E-17</v>
      </c>
      <c r="Q454">
        <v>0.43067655807339306</v>
      </c>
      <c r="R454">
        <v>1</v>
      </c>
      <c r="S454">
        <f>R454+$S$14</f>
        <v>6</v>
      </c>
      <c r="T454">
        <f>$T$14*P454/$S454</f>
        <v>6.1257422745431001E-18</v>
      </c>
      <c r="U454">
        <f>$T$14*Q454/$S454</f>
        <v>4.306765580733931E-2</v>
      </c>
      <c r="Y454">
        <f>P454</f>
        <v>6.1257422745431001E-17</v>
      </c>
      <c r="Z454">
        <f>Q454</f>
        <v>0.43067655807339306</v>
      </c>
      <c r="AD454">
        <f>R454+$AD$14</f>
        <v>103</v>
      </c>
      <c r="AE454">
        <f>$AE$14*P454/$AD454*($AE$11+$AD$14)</f>
        <v>6.1257422745431001E-17</v>
      </c>
      <c r="AF454">
        <f>$AE$14*Q454/$AD454*($AE$11+$AD$14)</f>
        <v>0.430676558073393</v>
      </c>
    </row>
    <row r="455" spans="5:32" ht="2.25" customHeight="1">
      <c r="G455">
        <f>G440+1</f>
        <v>5</v>
      </c>
      <c r="H455">
        <f>H440</f>
        <v>2</v>
      </c>
      <c r="I455">
        <f>I440</f>
        <v>5</v>
      </c>
      <c r="J455">
        <f t="shared" si="292"/>
        <v>1.6094379124341003</v>
      </c>
      <c r="K455">
        <f t="shared" si="292"/>
        <v>0.69314718055994529</v>
      </c>
      <c r="L455">
        <f t="shared" si="292"/>
        <v>1.6094379124341003</v>
      </c>
      <c r="M455">
        <f t="shared" si="293"/>
        <v>1</v>
      </c>
      <c r="N455">
        <f t="shared" si="293"/>
        <v>0.43067655807339306</v>
      </c>
      <c r="O455">
        <f t="shared" si="293"/>
        <v>1</v>
      </c>
      <c r="P455">
        <f t="array" ref="P455:R455">MMULT(M455:O455,$P$12:$R$14)</f>
        <v>-0.99999999999999989</v>
      </c>
      <c r="Q455">
        <v>0.43067655807339306</v>
      </c>
      <c r="R455">
        <v>1</v>
      </c>
      <c r="S455">
        <f>R455+$S$14</f>
        <v>6</v>
      </c>
      <c r="T455">
        <f>$T$14*P455/$S455</f>
        <v>-9.9999999999999978E-2</v>
      </c>
      <c r="U455">
        <f>$T$14*Q455/$S455</f>
        <v>4.306765580733931E-2</v>
      </c>
      <c r="Y455">
        <f>P455</f>
        <v>-0.99999999999999989</v>
      </c>
      <c r="Z455">
        <f>Q455</f>
        <v>0.43067655807339306</v>
      </c>
      <c r="AD455">
        <f>R455+$AD$14</f>
        <v>103</v>
      </c>
      <c r="AE455">
        <f>$AE$14*P455/$AD455*($AE$11+$AD$14)</f>
        <v>-0.99999999999999989</v>
      </c>
      <c r="AF455">
        <f>$AE$14*Q455/$AD455*($AE$11+$AD$14)</f>
        <v>0.430676558073393</v>
      </c>
    </row>
    <row r="456" spans="5:32" ht="2.25" customHeight="1"/>
    <row r="457" spans="5:32" ht="2.25" customHeight="1">
      <c r="G457">
        <f>G442+1</f>
        <v>5</v>
      </c>
      <c r="H457">
        <f>H442</f>
        <v>3</v>
      </c>
      <c r="I457">
        <f>I442</f>
        <v>1</v>
      </c>
      <c r="J457">
        <f t="shared" ref="J457:L458" si="294">LN(G457)</f>
        <v>1.6094379124341003</v>
      </c>
      <c r="K457">
        <f t="shared" si="294"/>
        <v>1.0986122886681098</v>
      </c>
      <c r="L457">
        <f t="shared" si="294"/>
        <v>0</v>
      </c>
      <c r="M457">
        <f t="shared" ref="M457:O458" si="295">(G457+(J457-G457)*$K$14)*$N$14</f>
        <v>1</v>
      </c>
      <c r="N457">
        <f t="shared" si="295"/>
        <v>0.68260619448598525</v>
      </c>
      <c r="O457">
        <f t="shared" si="295"/>
        <v>0</v>
      </c>
      <c r="P457">
        <f t="array" ref="P457:R457">MMULT(M457:O457,$P$12:$R$14)</f>
        <v>6.1257422745431001E-17</v>
      </c>
      <c r="Q457">
        <v>0.68260619448598525</v>
      </c>
      <c r="R457">
        <v>1</v>
      </c>
      <c r="S457">
        <f>R457+$S$14</f>
        <v>6</v>
      </c>
      <c r="T457">
        <f>$T$14*P457/$S457</f>
        <v>6.1257422745431001E-18</v>
      </c>
      <c r="U457">
        <f>$T$14*Q457/$S457</f>
        <v>6.8260619448598528E-2</v>
      </c>
      <c r="Y457">
        <f>P457</f>
        <v>6.1257422745431001E-17</v>
      </c>
      <c r="Z457">
        <f>Q457</f>
        <v>0.68260619448598525</v>
      </c>
      <c r="AD457">
        <f>R457+$AD$14</f>
        <v>103</v>
      </c>
      <c r="AE457">
        <f>$AE$14*P457/$AD457*($AE$11+$AD$14)</f>
        <v>6.1257422745431001E-17</v>
      </c>
      <c r="AF457">
        <f>$AE$14*Q457/$AD457*($AE$11+$AD$14)</f>
        <v>0.68260619448598525</v>
      </c>
    </row>
    <row r="458" spans="5:32" ht="2.25" customHeight="1">
      <c r="G458">
        <f>G443+1</f>
        <v>5</v>
      </c>
      <c r="H458">
        <f>H443</f>
        <v>3</v>
      </c>
      <c r="I458">
        <f>I443</f>
        <v>5</v>
      </c>
      <c r="J458">
        <f t="shared" si="294"/>
        <v>1.6094379124341003</v>
      </c>
      <c r="K458">
        <f t="shared" si="294"/>
        <v>1.0986122886681098</v>
      </c>
      <c r="L458">
        <f t="shared" si="294"/>
        <v>1.6094379124341003</v>
      </c>
      <c r="M458">
        <f t="shared" si="295"/>
        <v>1</v>
      </c>
      <c r="N458">
        <f t="shared" si="295"/>
        <v>0.68260619448598525</v>
      </c>
      <c r="O458">
        <f t="shared" si="295"/>
        <v>1</v>
      </c>
      <c r="P458">
        <f t="array" ref="P458:R458">MMULT(M458:O458,$P$12:$R$14)</f>
        <v>-0.99999999999999989</v>
      </c>
      <c r="Q458">
        <v>0.68260619448598525</v>
      </c>
      <c r="R458">
        <v>1</v>
      </c>
      <c r="S458">
        <f>R458+$S$14</f>
        <v>6</v>
      </c>
      <c r="T458">
        <f>$T$14*P458/$S458</f>
        <v>-9.9999999999999978E-2</v>
      </c>
      <c r="U458">
        <f>$T$14*Q458/$S458</f>
        <v>6.8260619448598528E-2</v>
      </c>
      <c r="Y458">
        <f>P458</f>
        <v>-0.99999999999999989</v>
      </c>
      <c r="Z458">
        <f>Q458</f>
        <v>0.68260619448598525</v>
      </c>
      <c r="AD458">
        <f>R458+$AD$14</f>
        <v>103</v>
      </c>
      <c r="AE458">
        <f>$AE$14*P458/$AD458*($AE$11+$AD$14)</f>
        <v>-0.99999999999999989</v>
      </c>
      <c r="AF458">
        <f>$AE$14*Q458/$AD458*($AE$11+$AD$14)</f>
        <v>0.68260619448598525</v>
      </c>
    </row>
    <row r="459" spans="5:32" ht="2.25" customHeight="1"/>
    <row r="460" spans="5:32" ht="2.25" customHeight="1">
      <c r="G460">
        <f>G445+1</f>
        <v>5</v>
      </c>
      <c r="H460">
        <f>H445</f>
        <v>4</v>
      </c>
      <c r="I460">
        <f>I445</f>
        <v>1</v>
      </c>
      <c r="J460">
        <f t="shared" ref="J460:L461" si="296">LN(G460)</f>
        <v>1.6094379124341003</v>
      </c>
      <c r="K460">
        <f t="shared" si="296"/>
        <v>1.3862943611198906</v>
      </c>
      <c r="L460">
        <f t="shared" si="296"/>
        <v>0</v>
      </c>
      <c r="M460">
        <f t="shared" ref="M460:O461" si="297">(G460+(J460-G460)*$K$14)*$N$14</f>
        <v>1</v>
      </c>
      <c r="N460">
        <f t="shared" si="297"/>
        <v>0.86135311614678611</v>
      </c>
      <c r="O460">
        <f t="shared" si="297"/>
        <v>0</v>
      </c>
      <c r="P460">
        <f t="array" ref="P460:R460">MMULT(M460:O460,$P$12:$R$14)</f>
        <v>6.1257422745431001E-17</v>
      </c>
      <c r="Q460">
        <v>0.86135311614678611</v>
      </c>
      <c r="R460">
        <v>1</v>
      </c>
      <c r="S460">
        <f>R460+$S$14</f>
        <v>6</v>
      </c>
      <c r="T460">
        <f>$T$14*P460/$S460</f>
        <v>6.1257422745431001E-18</v>
      </c>
      <c r="U460">
        <f>$T$14*Q460/$S460</f>
        <v>8.613531161467862E-2</v>
      </c>
      <c r="Y460">
        <f>P460</f>
        <v>6.1257422745431001E-17</v>
      </c>
      <c r="Z460">
        <f>Q460</f>
        <v>0.86135311614678611</v>
      </c>
      <c r="AD460">
        <f>R460+$AD$14</f>
        <v>103</v>
      </c>
      <c r="AE460">
        <f>$AE$14*P460/$AD460*($AE$11+$AD$14)</f>
        <v>6.1257422745431001E-17</v>
      </c>
      <c r="AF460">
        <f>$AE$14*Q460/$AD460*($AE$11+$AD$14)</f>
        <v>0.861353116146786</v>
      </c>
    </row>
    <row r="461" spans="5:32" ht="2.25" customHeight="1">
      <c r="G461">
        <f>G446+1</f>
        <v>5</v>
      </c>
      <c r="H461">
        <f>H446</f>
        <v>4</v>
      </c>
      <c r="I461">
        <f>I446</f>
        <v>5</v>
      </c>
      <c r="J461">
        <f t="shared" si="296"/>
        <v>1.6094379124341003</v>
      </c>
      <c r="K461">
        <f t="shared" si="296"/>
        <v>1.3862943611198906</v>
      </c>
      <c r="L461">
        <f t="shared" si="296"/>
        <v>1.6094379124341003</v>
      </c>
      <c r="M461">
        <f t="shared" si="297"/>
        <v>1</v>
      </c>
      <c r="N461">
        <f t="shared" si="297"/>
        <v>0.86135311614678611</v>
      </c>
      <c r="O461">
        <f t="shared" si="297"/>
        <v>1</v>
      </c>
      <c r="P461">
        <f t="array" ref="P461:R461">MMULT(M461:O461,$P$12:$R$14)</f>
        <v>-0.99999999999999989</v>
      </c>
      <c r="Q461">
        <v>0.86135311614678611</v>
      </c>
      <c r="R461">
        <v>1</v>
      </c>
      <c r="S461">
        <f>R461+$S$14</f>
        <v>6</v>
      </c>
      <c r="T461">
        <f>$T$14*P461/$S461</f>
        <v>-9.9999999999999978E-2</v>
      </c>
      <c r="U461">
        <f>$T$14*Q461/$S461</f>
        <v>8.613531161467862E-2</v>
      </c>
      <c r="Y461">
        <f>P461</f>
        <v>-0.99999999999999989</v>
      </c>
      <c r="Z461">
        <f>Q461</f>
        <v>0.86135311614678611</v>
      </c>
      <c r="AD461">
        <f>R461+$AD$14</f>
        <v>103</v>
      </c>
      <c r="AE461">
        <f>$AE$14*P461/$AD461*($AE$11+$AD$14)</f>
        <v>-0.99999999999999989</v>
      </c>
      <c r="AF461">
        <f>$AE$14*Q461/$AD461*($AE$11+$AD$14)</f>
        <v>0.861353116146786</v>
      </c>
    </row>
    <row r="462" spans="5:32" ht="2.25" customHeight="1"/>
    <row r="463" spans="5:32" ht="2.25" customHeight="1">
      <c r="G463">
        <f>G448+1</f>
        <v>5</v>
      </c>
      <c r="H463">
        <f>H448</f>
        <v>5</v>
      </c>
      <c r="I463">
        <f>I448</f>
        <v>1</v>
      </c>
      <c r="J463">
        <f t="shared" ref="J463:L464" si="298">LN(G463)</f>
        <v>1.6094379124341003</v>
      </c>
      <c r="K463">
        <f t="shared" si="298"/>
        <v>1.6094379124341003</v>
      </c>
      <c r="L463">
        <f t="shared" si="298"/>
        <v>0</v>
      </c>
      <c r="M463">
        <f t="shared" ref="M463:O464" si="299">(G463+(J463-G463)*$K$14)*$N$14</f>
        <v>1</v>
      </c>
      <c r="N463">
        <f t="shared" si="299"/>
        <v>1</v>
      </c>
      <c r="O463">
        <f t="shared" si="299"/>
        <v>0</v>
      </c>
      <c r="P463">
        <f t="array" ref="P463:R463">MMULT(M463:O463,$P$12:$R$14)</f>
        <v>6.1257422745431001E-17</v>
      </c>
      <c r="Q463">
        <v>1</v>
      </c>
      <c r="R463">
        <v>1</v>
      </c>
      <c r="S463">
        <f>R463+$S$14</f>
        <v>6</v>
      </c>
      <c r="T463">
        <f>$T$14*P463/$S463</f>
        <v>6.1257422745431001E-18</v>
      </c>
      <c r="U463">
        <f>$T$14*Q463/$S463</f>
        <v>9.9999999999999992E-2</v>
      </c>
      <c r="Y463">
        <f>P463</f>
        <v>6.1257422745431001E-17</v>
      </c>
      <c r="Z463">
        <f>Q463</f>
        <v>1</v>
      </c>
      <c r="AD463">
        <f>R463+$AD$14</f>
        <v>103</v>
      </c>
      <c r="AE463">
        <f>$AE$14*P463/$AD463*($AE$11+$AD$14)</f>
        <v>6.1257422745431001E-17</v>
      </c>
      <c r="AF463">
        <f>$AE$14*Q463/$AD463*($AE$11+$AD$14)</f>
        <v>0.99999999999999989</v>
      </c>
    </row>
    <row r="464" spans="5:32" ht="2.25" customHeight="1">
      <c r="G464">
        <f>G449+1</f>
        <v>5</v>
      </c>
      <c r="H464">
        <f>H449</f>
        <v>5</v>
      </c>
      <c r="I464">
        <f>I449</f>
        <v>5</v>
      </c>
      <c r="J464">
        <f t="shared" si="298"/>
        <v>1.6094379124341003</v>
      </c>
      <c r="K464">
        <f t="shared" si="298"/>
        <v>1.6094379124341003</v>
      </c>
      <c r="L464">
        <f t="shared" si="298"/>
        <v>1.6094379124341003</v>
      </c>
      <c r="M464">
        <f t="shared" si="299"/>
        <v>1</v>
      </c>
      <c r="N464">
        <f t="shared" si="299"/>
        <v>1</v>
      </c>
      <c r="O464">
        <f t="shared" si="299"/>
        <v>1</v>
      </c>
      <c r="P464">
        <f t="array" ref="P464:R464">MMULT(M464:O464,$P$12:$R$14)</f>
        <v>-0.99999999999999989</v>
      </c>
      <c r="Q464">
        <v>1</v>
      </c>
      <c r="R464">
        <v>1</v>
      </c>
      <c r="S464">
        <f>R464+$S$14</f>
        <v>6</v>
      </c>
      <c r="T464">
        <f>$T$14*P464/$S464</f>
        <v>-9.9999999999999978E-2</v>
      </c>
      <c r="U464">
        <f>$T$14*Q464/$S464</f>
        <v>9.9999999999999992E-2</v>
      </c>
      <c r="Y464">
        <f>P464</f>
        <v>-0.99999999999999989</v>
      </c>
      <c r="Z464">
        <f>Q464</f>
        <v>1</v>
      </c>
      <c r="AD464">
        <f>R464+$AD$14</f>
        <v>103</v>
      </c>
      <c r="AE464">
        <f>$AE$14*P464/$AD464*($AE$11+$AD$14)</f>
        <v>-0.99999999999999989</v>
      </c>
      <c r="AF464">
        <f>$AE$14*Q464/$AD464*($AE$11+$AD$14)</f>
        <v>0.99999999999999989</v>
      </c>
    </row>
    <row r="465" spans="5:34" ht="15" customHeight="1">
      <c r="G465" t="s">
        <v>1</v>
      </c>
      <c r="H465" t="s">
        <v>0</v>
      </c>
    </row>
    <row r="466" spans="5:34">
      <c r="E466">
        <f>5/3</f>
        <v>1.6666666666666667</v>
      </c>
      <c r="F466" t="s">
        <v>41</v>
      </c>
      <c r="G466">
        <f>I466/H466*$E$468</f>
        <v>1.2</v>
      </c>
      <c r="H466">
        <v>5</v>
      </c>
      <c r="I466">
        <v>3</v>
      </c>
      <c r="J466">
        <f>LN(G466)</f>
        <v>0.18232155679395459</v>
      </c>
      <c r="K466">
        <f>LN(H466)</f>
        <v>1.6094379124341003</v>
      </c>
      <c r="L466">
        <f>LN(I466)</f>
        <v>1.0986122886681098</v>
      </c>
      <c r="M466">
        <f>(G466+(J466-G466)*$K$14)*$N$14</f>
        <v>0.11328275255937836</v>
      </c>
      <c r="N466">
        <f>(H466+(K466-H466)*$K$14)*$N$14</f>
        <v>1</v>
      </c>
      <c r="O466">
        <f>(I466+(L466-I466)*$K$14)*$N$14</f>
        <v>0.68260619448598525</v>
      </c>
      <c r="P466">
        <f t="array" ref="P466:R466">MMULT(M466:O466,$P$12:$R$14)</f>
        <v>-0.68260619448598525</v>
      </c>
      <c r="Q466">
        <v>1</v>
      </c>
      <c r="R466">
        <v>0.11328275255937841</v>
      </c>
      <c r="S466">
        <f>R466+$S$14</f>
        <v>5.1132827525593783</v>
      </c>
      <c r="T466">
        <f>$T$14*P466/$S466</f>
        <v>-8.0097998978560306E-2</v>
      </c>
      <c r="V466">
        <f t="shared" ref="V466:V475" si="300">$T$14*Q466/$S466</f>
        <v>0.11734144756608245</v>
      </c>
      <c r="Y466">
        <f>P466</f>
        <v>-0.68260619448598525</v>
      </c>
      <c r="AA466">
        <f>Q466</f>
        <v>1</v>
      </c>
      <c r="AD466">
        <f>R466+$AD$14</f>
        <v>102.11328275255939</v>
      </c>
      <c r="AE466">
        <f>$AE$14*P466/$AD466*($AE$11+$AD$14)</f>
        <v>-0.68853371605364688</v>
      </c>
      <c r="AG466">
        <f t="shared" ref="AG466:AG475" si="301">$AE$14*Q466/$AD466*($AE$11+$AD$14)</f>
        <v>1.0086836621401087</v>
      </c>
    </row>
    <row r="467" spans="5:34">
      <c r="G467">
        <f t="shared" ref="G467:G475" si="302">I467/H467*$E$468</f>
        <v>1.3333333333333333</v>
      </c>
      <c r="H467">
        <f>H466*0.9</f>
        <v>4.5</v>
      </c>
      <c r="I467">
        <f>I466</f>
        <v>3</v>
      </c>
      <c r="J467">
        <f t="shared" ref="J467:L475" si="303">LN(G467)</f>
        <v>0.28768207245178085</v>
      </c>
      <c r="K467">
        <f t="shared" si="303"/>
        <v>1.5040773967762742</v>
      </c>
      <c r="L467">
        <f t="shared" si="303"/>
        <v>1.0986122886681098</v>
      </c>
      <c r="M467">
        <f t="shared" ref="M467:O475" si="304">(G467+(J467-G467)*$K$14)*$N$14</f>
        <v>0.17874692166080069</v>
      </c>
      <c r="N467">
        <f t="shared" si="304"/>
        <v>0.9345358308985775</v>
      </c>
      <c r="O467">
        <f t="shared" si="304"/>
        <v>0.68260619448598525</v>
      </c>
      <c r="P467">
        <f t="array" ref="P467:R467">MMULT(M467:O467,$P$12:$R$14)</f>
        <v>-0.68260619448598525</v>
      </c>
      <c r="Q467">
        <v>0.9345358308985775</v>
      </c>
      <c r="R467">
        <v>0.17874692166080075</v>
      </c>
      <c r="S467">
        <f t="shared" ref="S467:S475" si="305">R467+$S$14</f>
        <v>5.1787469216608004</v>
      </c>
      <c r="T467">
        <f t="shared" ref="T467:T475" si="306">$T$14*P467/$S467</f>
        <v>-7.9085485907514852E-2</v>
      </c>
      <c r="V467">
        <f t="shared" si="300"/>
        <v>0.10827358568032237</v>
      </c>
      <c r="Y467">
        <f t="shared" ref="Y467:Y475" si="307">P467</f>
        <v>-0.68260619448598525</v>
      </c>
      <c r="AA467">
        <f t="shared" ref="AA467:AA475" si="308">Q467</f>
        <v>0.9345358308985775</v>
      </c>
      <c r="AD467">
        <f t="shared" ref="AD467:AD475" si="309">R467+$AD$14</f>
        <v>102.1787469216608</v>
      </c>
      <c r="AE467">
        <f t="shared" ref="AE467:AE475" si="310">$AE$14*P467/$AD467*($AE$11+$AD$14)</f>
        <v>-0.68809258432148424</v>
      </c>
      <c r="AG467">
        <f t="shared" si="301"/>
        <v>0.94204708398266701</v>
      </c>
    </row>
    <row r="468" spans="5:34">
      <c r="E468">
        <v>2</v>
      </c>
      <c r="G468">
        <f t="shared" si="302"/>
        <v>1.4814814814814816</v>
      </c>
      <c r="H468">
        <f t="shared" ref="H468:H475" si="311">H467*0.9</f>
        <v>4.05</v>
      </c>
      <c r="I468">
        <f t="shared" ref="I468:I475" si="312">I467</f>
        <v>3</v>
      </c>
      <c r="J468">
        <f t="shared" si="303"/>
        <v>0.39304258810960735</v>
      </c>
      <c r="K468">
        <f t="shared" si="303"/>
        <v>1.3987168811184478</v>
      </c>
      <c r="L468">
        <f t="shared" si="303"/>
        <v>1.0986122886681098</v>
      </c>
      <c r="M468">
        <f t="shared" si="304"/>
        <v>0.24421109076222333</v>
      </c>
      <c r="N468">
        <f t="shared" si="304"/>
        <v>0.869071661797155</v>
      </c>
      <c r="O468">
        <f t="shared" si="304"/>
        <v>0.68260619448598525</v>
      </c>
      <c r="P468">
        <f t="array" ref="P468:R468">MMULT(M468:O468,$P$12:$R$14)</f>
        <v>-0.68260619448598525</v>
      </c>
      <c r="Q468">
        <v>0.869071661797155</v>
      </c>
      <c r="R468">
        <v>0.24421109076222339</v>
      </c>
      <c r="S468">
        <f t="shared" si="305"/>
        <v>5.2442110907622235</v>
      </c>
      <c r="T468">
        <f t="shared" si="306"/>
        <v>-7.809825150117343E-2</v>
      </c>
      <c r="V468">
        <f t="shared" si="300"/>
        <v>9.943211439311142E-2</v>
      </c>
      <c r="Y468">
        <f t="shared" si="307"/>
        <v>-0.68260619448598525</v>
      </c>
      <c r="AA468">
        <f t="shared" si="308"/>
        <v>0.869071661797155</v>
      </c>
      <c r="AD468">
        <f t="shared" si="309"/>
        <v>102.24421109076222</v>
      </c>
      <c r="AE468">
        <f t="shared" si="310"/>
        <v>-0.68765201747846294</v>
      </c>
      <c r="AG468">
        <f t="shared" si="301"/>
        <v>0.87549583697843802</v>
      </c>
    </row>
    <row r="469" spans="5:34">
      <c r="G469">
        <f t="shared" si="302"/>
        <v>1.6460905349794239</v>
      </c>
      <c r="H469">
        <f t="shared" si="311"/>
        <v>3.645</v>
      </c>
      <c r="I469">
        <f t="shared" si="312"/>
        <v>3</v>
      </c>
      <c r="J469">
        <f t="shared" si="303"/>
        <v>0.49840310376743358</v>
      </c>
      <c r="K469">
        <f t="shared" si="303"/>
        <v>1.2933563654606215</v>
      </c>
      <c r="L469">
        <f t="shared" si="303"/>
        <v>1.0986122886681098</v>
      </c>
      <c r="M469">
        <f t="shared" si="304"/>
        <v>0.30967525986364564</v>
      </c>
      <c r="N469">
        <f t="shared" si="304"/>
        <v>0.80360749269573251</v>
      </c>
      <c r="O469">
        <f t="shared" si="304"/>
        <v>0.68260619448598525</v>
      </c>
      <c r="P469">
        <f t="array" ref="P469:R469">MMULT(M469:O469,$P$12:$R$14)</f>
        <v>-0.68260619448598525</v>
      </c>
      <c r="Q469">
        <v>0.80360749269573251</v>
      </c>
      <c r="R469">
        <v>0.30967525986364569</v>
      </c>
      <c r="S469">
        <f t="shared" si="305"/>
        <v>5.3096752598636456</v>
      </c>
      <c r="T469">
        <f t="shared" si="306"/>
        <v>-7.7135360760670874E-2</v>
      </c>
      <c r="V469">
        <f t="shared" si="300"/>
        <v>9.0808660044083681E-2</v>
      </c>
      <c r="Y469">
        <f t="shared" si="307"/>
        <v>-0.68260619448598525</v>
      </c>
      <c r="AA469">
        <f t="shared" si="308"/>
        <v>0.80360749269573251</v>
      </c>
      <c r="AD469">
        <f t="shared" si="309"/>
        <v>102.30967525986365</v>
      </c>
      <c r="AE469">
        <f t="shared" si="310"/>
        <v>-0.68721201444022817</v>
      </c>
      <c r="AG469">
        <f t="shared" si="301"/>
        <v>0.8090297573266948</v>
      </c>
    </row>
    <row r="470" spans="5:34">
      <c r="G470">
        <f t="shared" si="302"/>
        <v>1.828989483310471</v>
      </c>
      <c r="H470">
        <f t="shared" si="311"/>
        <v>3.2805</v>
      </c>
      <c r="I470">
        <f t="shared" si="312"/>
        <v>3</v>
      </c>
      <c r="J470">
        <f t="shared" si="303"/>
        <v>0.6037636194252598</v>
      </c>
      <c r="K470">
        <f t="shared" si="303"/>
        <v>1.1879958498027952</v>
      </c>
      <c r="L470">
        <f t="shared" si="303"/>
        <v>1.0986122886681098</v>
      </c>
      <c r="M470">
        <f t="shared" si="304"/>
        <v>0.37513942896506813</v>
      </c>
      <c r="N470">
        <f t="shared" si="304"/>
        <v>0.73814332359431012</v>
      </c>
      <c r="O470">
        <f t="shared" si="304"/>
        <v>0.68260619448598525</v>
      </c>
      <c r="P470">
        <f t="array" ref="P470:R470">MMULT(M470:O470,$P$12:$R$14)</f>
        <v>-0.68260619448598525</v>
      </c>
      <c r="Q470">
        <v>0.73814332359431012</v>
      </c>
      <c r="R470">
        <v>0.37513942896506819</v>
      </c>
      <c r="S470">
        <f t="shared" si="305"/>
        <v>5.3751394289650678</v>
      </c>
      <c r="T470">
        <f t="shared" si="306"/>
        <v>-7.6195924236787421E-2</v>
      </c>
      <c r="V470">
        <f t="shared" si="300"/>
        <v>8.2395256906267741E-2</v>
      </c>
      <c r="Y470">
        <f t="shared" si="307"/>
        <v>-0.68260619448598525</v>
      </c>
      <c r="AA470">
        <f t="shared" si="308"/>
        <v>0.73814332359431012</v>
      </c>
      <c r="AD470">
        <f t="shared" si="309"/>
        <v>102.37513942896507</v>
      </c>
      <c r="AE470">
        <f t="shared" si="310"/>
        <v>-0.68677257412519888</v>
      </c>
      <c r="AG470">
        <f t="shared" si="301"/>
        <v>0.74264868164568354</v>
      </c>
    </row>
    <row r="471" spans="5:34">
      <c r="G471">
        <f t="shared" si="302"/>
        <v>2.0322105370116343</v>
      </c>
      <c r="H471">
        <f t="shared" si="311"/>
        <v>2.9524500000000002</v>
      </c>
      <c r="I471">
        <f t="shared" si="312"/>
        <v>3</v>
      </c>
      <c r="J471">
        <f t="shared" si="303"/>
        <v>0.70912413508308614</v>
      </c>
      <c r="K471">
        <f t="shared" si="303"/>
        <v>1.082635334144969</v>
      </c>
      <c r="L471">
        <f t="shared" si="303"/>
        <v>1.0986122886681098</v>
      </c>
      <c r="M471">
        <f t="shared" si="304"/>
        <v>0.44060359806649063</v>
      </c>
      <c r="N471">
        <f t="shared" si="304"/>
        <v>0.67267915449288773</v>
      </c>
      <c r="O471">
        <f t="shared" si="304"/>
        <v>0.68260619448598525</v>
      </c>
      <c r="P471">
        <f t="array" ref="P471:R471">MMULT(M471:O471,$P$12:$R$14)</f>
        <v>-0.68260619448598525</v>
      </c>
      <c r="Q471">
        <v>0.67267915449288773</v>
      </c>
      <c r="R471">
        <v>0.44060359806649069</v>
      </c>
      <c r="S471">
        <f t="shared" si="305"/>
        <v>5.4406035980664909</v>
      </c>
      <c r="T471">
        <f t="shared" si="306"/>
        <v>-7.5279095289563822E-2</v>
      </c>
      <c r="V471">
        <f t="shared" si="300"/>
        <v>7.4184322643753853E-2</v>
      </c>
      <c r="Y471">
        <f t="shared" si="307"/>
        <v>-0.68260619448598525</v>
      </c>
      <c r="AA471">
        <f t="shared" si="308"/>
        <v>0.67267915449288773</v>
      </c>
      <c r="AD471">
        <f t="shared" si="309"/>
        <v>102.44060359806649</v>
      </c>
      <c r="AE471">
        <f t="shared" si="310"/>
        <v>-0.68633369545455813</v>
      </c>
      <c r="AG471">
        <f t="shared" si="301"/>
        <v>0.67635244697128249</v>
      </c>
    </row>
    <row r="472" spans="5:34">
      <c r="G472">
        <f t="shared" si="302"/>
        <v>2.2580117077907045</v>
      </c>
      <c r="H472">
        <f t="shared" si="311"/>
        <v>2.6572050000000003</v>
      </c>
      <c r="I472">
        <f t="shared" si="312"/>
        <v>3</v>
      </c>
      <c r="J472">
        <f t="shared" si="303"/>
        <v>0.81448465074091225</v>
      </c>
      <c r="K472">
        <f t="shared" si="303"/>
        <v>0.9772748184871427</v>
      </c>
      <c r="L472">
        <f t="shared" si="303"/>
        <v>1.0986122886681098</v>
      </c>
      <c r="M472">
        <f t="shared" si="304"/>
        <v>0.50606776716791291</v>
      </c>
      <c r="N472">
        <f t="shared" si="304"/>
        <v>0.60721498539146523</v>
      </c>
      <c r="O472">
        <f t="shared" si="304"/>
        <v>0.68260619448598525</v>
      </c>
      <c r="P472">
        <f t="array" ref="P472:R472">MMULT(M472:O472,$P$12:$R$14)</f>
        <v>-0.68260619448598525</v>
      </c>
      <c r="Q472">
        <v>0.60721498539146523</v>
      </c>
      <c r="R472">
        <v>0.50606776716791291</v>
      </c>
      <c r="S472">
        <f t="shared" si="305"/>
        <v>5.506067767167913</v>
      </c>
      <c r="T472">
        <f t="shared" si="306"/>
        <v>-7.4384067543406443E-2</v>
      </c>
      <c r="V472">
        <f t="shared" si="300"/>
        <v>6.6168635520131719E-2</v>
      </c>
      <c r="Y472">
        <f t="shared" si="307"/>
        <v>-0.68260619448598525</v>
      </c>
      <c r="AA472">
        <f t="shared" si="308"/>
        <v>0.60721498539146523</v>
      </c>
      <c r="AD472">
        <f t="shared" si="309"/>
        <v>102.50606776716791</v>
      </c>
      <c r="AE472">
        <f t="shared" si="310"/>
        <v>-0.68589537735224548</v>
      </c>
      <c r="AG472">
        <f t="shared" si="301"/>
        <v>0.61014089075567024</v>
      </c>
    </row>
    <row r="473" spans="5:34">
      <c r="G473">
        <f t="shared" si="302"/>
        <v>2.5089018975452273</v>
      </c>
      <c r="H473">
        <f t="shared" si="311"/>
        <v>2.3914845000000002</v>
      </c>
      <c r="I473">
        <f t="shared" si="312"/>
        <v>3</v>
      </c>
      <c r="J473">
        <f t="shared" si="303"/>
        <v>0.91984516639873859</v>
      </c>
      <c r="K473">
        <f t="shared" si="303"/>
        <v>0.87191430282931637</v>
      </c>
      <c r="L473">
        <f t="shared" si="303"/>
        <v>1.0986122886681098</v>
      </c>
      <c r="M473">
        <f t="shared" si="304"/>
        <v>0.57153193626933541</v>
      </c>
      <c r="N473">
        <f t="shared" si="304"/>
        <v>0.54175081629004274</v>
      </c>
      <c r="O473">
        <f t="shared" si="304"/>
        <v>0.68260619448598525</v>
      </c>
      <c r="P473">
        <f t="array" ref="P473:R473">MMULT(M473:O473,$P$12:$R$14)</f>
        <v>-0.68260619448598525</v>
      </c>
      <c r="Q473">
        <v>0.54175081629004274</v>
      </c>
      <c r="R473">
        <v>0.57153193626933541</v>
      </c>
      <c r="S473">
        <f t="shared" si="305"/>
        <v>5.5715319362693352</v>
      </c>
      <c r="T473">
        <f t="shared" si="306"/>
        <v>-7.3510072521603922E-2</v>
      </c>
      <c r="V473">
        <f t="shared" si="300"/>
        <v>5.8341313213700702E-2</v>
      </c>
      <c r="Y473">
        <f t="shared" si="307"/>
        <v>-0.68260619448598525</v>
      </c>
      <c r="AA473">
        <f t="shared" si="308"/>
        <v>0.54175081629004274</v>
      </c>
      <c r="AD473">
        <f t="shared" si="309"/>
        <v>102.57153193626934</v>
      </c>
      <c r="AE473">
        <f t="shared" si="310"/>
        <v>-0.68545761874494715</v>
      </c>
      <c r="AG473">
        <f t="shared" si="301"/>
        <v>0.5440138508659963</v>
      </c>
    </row>
    <row r="474" spans="5:34">
      <c r="G474">
        <f t="shared" si="302"/>
        <v>2.7876687750502529</v>
      </c>
      <c r="H474">
        <f t="shared" si="311"/>
        <v>2.1523360500000002</v>
      </c>
      <c r="I474">
        <f t="shared" si="312"/>
        <v>3</v>
      </c>
      <c r="J474">
        <f t="shared" si="303"/>
        <v>1.0252056820565649</v>
      </c>
      <c r="K474">
        <f t="shared" si="303"/>
        <v>0.76655378717149003</v>
      </c>
      <c r="L474">
        <f t="shared" si="303"/>
        <v>1.0986122886681098</v>
      </c>
      <c r="M474">
        <f t="shared" si="304"/>
        <v>0.6369961053707579</v>
      </c>
      <c r="N474">
        <f t="shared" si="304"/>
        <v>0.47628664718862029</v>
      </c>
      <c r="O474">
        <f t="shared" si="304"/>
        <v>0.68260619448598525</v>
      </c>
      <c r="P474">
        <f t="array" ref="P474:R474">MMULT(M474:O474,$P$12:$R$14)</f>
        <v>-0.68260619448598525</v>
      </c>
      <c r="Q474">
        <v>0.47628664718862029</v>
      </c>
      <c r="R474">
        <v>0.6369961053707579</v>
      </c>
      <c r="S474">
        <f t="shared" si="305"/>
        <v>5.6369961053707582</v>
      </c>
      <c r="T474">
        <f t="shared" si="306"/>
        <v>-7.2656377445670273E-2</v>
      </c>
      <c r="V474">
        <f t="shared" si="300"/>
        <v>5.0695793108832793E-2</v>
      </c>
      <c r="Y474">
        <f t="shared" si="307"/>
        <v>-0.68260619448598525</v>
      </c>
      <c r="AA474">
        <f t="shared" si="308"/>
        <v>0.47628664718862029</v>
      </c>
      <c r="AD474">
        <f t="shared" si="309"/>
        <v>102.63699610537076</v>
      </c>
      <c r="AE474">
        <f t="shared" si="310"/>
        <v>-0.68502041856208806</v>
      </c>
      <c r="AG474">
        <f t="shared" si="301"/>
        <v>0.47797116558305847</v>
      </c>
    </row>
    <row r="475" spans="5:34">
      <c r="G475">
        <f t="shared" si="302"/>
        <v>3.097409750055836</v>
      </c>
      <c r="H475">
        <f t="shared" si="311"/>
        <v>1.9371024450000003</v>
      </c>
      <c r="I475">
        <f t="shared" si="312"/>
        <v>3</v>
      </c>
      <c r="J475">
        <f t="shared" si="303"/>
        <v>1.130566197714391</v>
      </c>
      <c r="K475">
        <f t="shared" si="303"/>
        <v>0.66119327151366381</v>
      </c>
      <c r="L475">
        <f t="shared" si="303"/>
        <v>1.0986122886681098</v>
      </c>
      <c r="M475">
        <f t="shared" si="304"/>
        <v>0.70246027447218029</v>
      </c>
      <c r="N475">
        <f t="shared" si="304"/>
        <v>0.41082247808719796</v>
      </c>
      <c r="O475">
        <f t="shared" si="304"/>
        <v>0.68260619448598525</v>
      </c>
      <c r="P475">
        <f t="array" ref="P475:R475">MMULT(M475:O475,$P$12:$R$14)</f>
        <v>-0.68260619448598525</v>
      </c>
      <c r="Q475">
        <v>0.41082247808719796</v>
      </c>
      <c r="R475">
        <v>0.70246027447218029</v>
      </c>
      <c r="S475">
        <f t="shared" si="305"/>
        <v>5.7024602744721804</v>
      </c>
      <c r="T475">
        <f t="shared" si="306"/>
        <v>-7.1822283186269167E-2</v>
      </c>
      <c r="V475">
        <f t="shared" si="300"/>
        <v>4.3225813944865084E-2</v>
      </c>
      <c r="Y475">
        <f t="shared" si="307"/>
        <v>-0.68260619448598525</v>
      </c>
      <c r="AA475">
        <f t="shared" si="308"/>
        <v>0.41082247808719796</v>
      </c>
      <c r="AD475">
        <f t="shared" si="309"/>
        <v>102.70246027447217</v>
      </c>
      <c r="AE475">
        <f t="shared" si="310"/>
        <v>-0.68458377573582252</v>
      </c>
      <c r="AG475">
        <f t="shared" si="301"/>
        <v>0.41201267359998367</v>
      </c>
    </row>
    <row r="477" spans="5:34">
      <c r="E477">
        <f>H475*G475^E466</f>
        <v>12.749222223997402</v>
      </c>
      <c r="F477" t="s">
        <v>42</v>
      </c>
      <c r="G477">
        <f>G475</f>
        <v>3.097409750055836</v>
      </c>
      <c r="H477">
        <f>H475</f>
        <v>1.9371024450000003</v>
      </c>
      <c r="I477">
        <f>H477*G477/$E$468</f>
        <v>3</v>
      </c>
      <c r="J477">
        <f>LN(G477)</f>
        <v>1.130566197714391</v>
      </c>
      <c r="K477">
        <f>LN(H477)</f>
        <v>0.66119327151366381</v>
      </c>
      <c r="L477">
        <f>LN(I477)</f>
        <v>1.0986122886681098</v>
      </c>
      <c r="M477">
        <f>(G477+(J477-G477)*$K$14)*$N$14</f>
        <v>0.70246027447218029</v>
      </c>
      <c r="N477">
        <f>(H477+(K477-H477)*$K$14)*$N$14</f>
        <v>0.41082247808719796</v>
      </c>
      <c r="O477">
        <f>(I477+(L477-I477)*$K$14)*$N$14</f>
        <v>0.68260619448598525</v>
      </c>
      <c r="P477">
        <f t="array" ref="P477:R477">MMULT(M477:O477,$P$12:$R$14)</f>
        <v>-0.68260619448598525</v>
      </c>
      <c r="Q477">
        <v>0.41082247808719796</v>
      </c>
      <c r="R477">
        <v>0.70246027447218029</v>
      </c>
      <c r="S477">
        <f>R477+$S$14</f>
        <v>5.7024602744721804</v>
      </c>
      <c r="T477">
        <f>$T$14*P477/$S477</f>
        <v>-7.1822283186269167E-2</v>
      </c>
      <c r="W477">
        <f t="shared" ref="W477:W486" si="313">$T$14*Q477/$S477</f>
        <v>4.3225813944865084E-2</v>
      </c>
      <c r="Y477">
        <f>P477</f>
        <v>-0.68260619448598525</v>
      </c>
      <c r="AB477">
        <f>Q477</f>
        <v>0.41082247808719796</v>
      </c>
      <c r="AD477">
        <f>R477+$AD$14</f>
        <v>102.70246027447217</v>
      </c>
      <c r="AE477">
        <f>$AE$14*P477/$AD477*($AE$11+$AD$14)</f>
        <v>-0.68458377573582252</v>
      </c>
      <c r="AH477">
        <f t="shared" ref="AH477:AH486" si="314">$AE$14*Q477/$AD477*($AE$11+$AD$14)</f>
        <v>0.41201267359998367</v>
      </c>
    </row>
    <row r="478" spans="5:34">
      <c r="G478">
        <f>G477/0.955</f>
        <v>3.243360994822865</v>
      </c>
      <c r="H478">
        <f t="shared" ref="H478:H486" si="315">$E$477/G478^$E$466</f>
        <v>1.7940100650404722</v>
      </c>
      <c r="I478">
        <f t="shared" ref="I478:I486" si="316">H478*G478/$E$468</f>
        <v>2.9093111346359493</v>
      </c>
      <c r="J478">
        <f t="shared" ref="J478:L486" si="317">LN(G478)</f>
        <v>1.1766101362157979</v>
      </c>
      <c r="K478">
        <f t="shared" si="317"/>
        <v>0.58445337401131892</v>
      </c>
      <c r="L478">
        <f t="shared" si="317"/>
        <v>1.0679163296671716</v>
      </c>
      <c r="M478">
        <f t="shared" ref="M478:O486" si="318">(G478+(J478-G478)*$K$14)*$N$14</f>
        <v>0.73106898198781867</v>
      </c>
      <c r="N478">
        <f t="shared" si="318"/>
        <v>0.36314129889446711</v>
      </c>
      <c r="O478">
        <f t="shared" si="318"/>
        <v>0.66353372280889289</v>
      </c>
      <c r="P478">
        <f t="array" ref="P478:R478">MMULT(M478:O478,$P$12:$R$14)</f>
        <v>-0.66353372280889289</v>
      </c>
      <c r="Q478">
        <v>0.36314129889446711</v>
      </c>
      <c r="R478">
        <v>0.73106898198781867</v>
      </c>
      <c r="S478">
        <f t="shared" ref="S478:S486" si="319">R478+$S$14</f>
        <v>5.7310689819878187</v>
      </c>
      <c r="T478">
        <f t="shared" ref="T478:T486" si="320">$T$14*P478/$S478</f>
        <v>-6.9467011291713315E-2</v>
      </c>
      <c r="W478">
        <f t="shared" si="313"/>
        <v>3.8018174274549919E-2</v>
      </c>
      <c r="Y478">
        <f t="shared" ref="Y478:Y486" si="321">P478</f>
        <v>-0.66353372280889289</v>
      </c>
      <c r="AB478">
        <f t="shared" ref="AB478:AB486" si="322">Q478</f>
        <v>0.36314129889446711</v>
      </c>
      <c r="AD478">
        <f t="shared" ref="AD478:AD486" si="323">R478+$AD$14</f>
        <v>102.73106898198782</v>
      </c>
      <c r="AE478">
        <f t="shared" ref="AE478:AE486" si="324">$AE$14*P478/$AD478*($AE$11+$AD$14)</f>
        <v>-0.66527073188831465</v>
      </c>
      <c r="AH478">
        <f t="shared" si="314"/>
        <v>0.3640919359331129</v>
      </c>
    </row>
    <row r="479" spans="5:34">
      <c r="G479">
        <f t="shared" ref="G479:G486" si="325">G478/0.955</f>
        <v>3.3961895233747277</v>
      </c>
      <c r="H479">
        <f t="shared" si="315"/>
        <v>1.6614878174223351</v>
      </c>
      <c r="I479">
        <f t="shared" si="316"/>
        <v>2.8213637593722383</v>
      </c>
      <c r="J479">
        <f t="shared" si="317"/>
        <v>1.2226540747172048</v>
      </c>
      <c r="K479">
        <f t="shared" si="317"/>
        <v>0.50771347650897403</v>
      </c>
      <c r="L479">
        <f t="shared" si="317"/>
        <v>1.0372203706662335</v>
      </c>
      <c r="M479">
        <f t="shared" si="318"/>
        <v>0.75967768950345704</v>
      </c>
      <c r="N479">
        <f t="shared" si="318"/>
        <v>0.31546011970173643</v>
      </c>
      <c r="O479">
        <f t="shared" si="318"/>
        <v>0.64446125113180042</v>
      </c>
      <c r="P479">
        <f t="array" ref="P479:R479">MMULT(M479:O479,$P$12:$R$14)</f>
        <v>-0.64446125113180042</v>
      </c>
      <c r="Q479">
        <v>0.31546011970173643</v>
      </c>
      <c r="R479">
        <v>0.75967768950345704</v>
      </c>
      <c r="S479">
        <f t="shared" si="319"/>
        <v>5.7596776895034569</v>
      </c>
      <c r="T479">
        <f t="shared" si="320"/>
        <v>-6.7135136985836397E-2</v>
      </c>
      <c r="W479">
        <f t="shared" si="313"/>
        <v>3.2862267999124686E-2</v>
      </c>
      <c r="Y479">
        <f t="shared" si="321"/>
        <v>-0.64446125113180042</v>
      </c>
      <c r="AB479">
        <f t="shared" si="322"/>
        <v>0.31546011970173643</v>
      </c>
      <c r="AD479">
        <f t="shared" si="323"/>
        <v>102.75967768950346</v>
      </c>
      <c r="AE479">
        <f t="shared" si="324"/>
        <v>-0.64596844169895518</v>
      </c>
      <c r="AH479">
        <f t="shared" si="314"/>
        <v>0.31619788091840068</v>
      </c>
    </row>
    <row r="480" spans="5:34">
      <c r="G480">
        <f t="shared" si="325"/>
        <v>3.5562193962039035</v>
      </c>
      <c r="H480">
        <f t="shared" si="315"/>
        <v>1.5387548939869287</v>
      </c>
      <c r="I480">
        <f t="shared" si="316"/>
        <v>2.7360749999999987</v>
      </c>
      <c r="J480">
        <f t="shared" si="317"/>
        <v>1.2686980132186116</v>
      </c>
      <c r="K480">
        <f t="shared" si="317"/>
        <v>0.43097357900662925</v>
      </c>
      <c r="L480">
        <f t="shared" si="317"/>
        <v>1.0065244116652956</v>
      </c>
      <c r="M480">
        <f t="shared" si="318"/>
        <v>0.78828639701909553</v>
      </c>
      <c r="N480">
        <f t="shared" si="318"/>
        <v>0.26777894050900569</v>
      </c>
      <c r="O480">
        <f t="shared" si="318"/>
        <v>0.62538877945470817</v>
      </c>
      <c r="P480">
        <f t="array" ref="P480:R480">MMULT(M480:O480,$P$12:$R$14)</f>
        <v>-0.62538877945470817</v>
      </c>
      <c r="Q480">
        <v>0.26777894050900569</v>
      </c>
      <c r="R480">
        <v>0.78828639701909553</v>
      </c>
      <c r="S480">
        <f t="shared" si="319"/>
        <v>5.7882863970190952</v>
      </c>
      <c r="T480">
        <f t="shared" si="320"/>
        <v>-6.4826313339655398E-2</v>
      </c>
      <c r="W480">
        <f t="shared" si="313"/>
        <v>2.7757328038941778E-2</v>
      </c>
      <c r="Y480">
        <f t="shared" si="321"/>
        <v>-0.62538877945470817</v>
      </c>
      <c r="AB480">
        <f t="shared" si="322"/>
        <v>0.26777894050900569</v>
      </c>
      <c r="AD480">
        <f t="shared" si="323"/>
        <v>102.78828639701909</v>
      </c>
      <c r="AE480">
        <f t="shared" si="324"/>
        <v>-0.62667689618865952</v>
      </c>
      <c r="AH480">
        <f t="shared" si="314"/>
        <v>0.26833048627637651</v>
      </c>
    </row>
    <row r="481" spans="6:34">
      <c r="G481">
        <f t="shared" si="325"/>
        <v>3.7237899436690092</v>
      </c>
      <c r="H481">
        <f t="shared" si="315"/>
        <v>1.4250881643189679</v>
      </c>
      <c r="I481">
        <f t="shared" si="316"/>
        <v>2.6533644875663507</v>
      </c>
      <c r="J481">
        <f t="shared" si="317"/>
        <v>1.3147419517200185</v>
      </c>
      <c r="K481">
        <f t="shared" si="317"/>
        <v>0.35423368150428436</v>
      </c>
      <c r="L481">
        <f t="shared" si="317"/>
        <v>0.97582845266435758</v>
      </c>
      <c r="M481">
        <f t="shared" si="318"/>
        <v>0.81689510453473391</v>
      </c>
      <c r="N481">
        <f t="shared" si="318"/>
        <v>0.22009776131627487</v>
      </c>
      <c r="O481">
        <f t="shared" si="318"/>
        <v>0.60631630777761569</v>
      </c>
      <c r="P481">
        <f t="array" ref="P481:R481">MMULT(M481:O481,$P$12:$R$14)</f>
        <v>-0.60631630777761569</v>
      </c>
      <c r="Q481">
        <v>0.22009776131627487</v>
      </c>
      <c r="R481">
        <v>0.81689510453473391</v>
      </c>
      <c r="S481">
        <f t="shared" si="319"/>
        <v>5.8168951045347335</v>
      </c>
      <c r="T481">
        <f t="shared" si="320"/>
        <v>-6.2540200249264641E-2</v>
      </c>
      <c r="W481">
        <f t="shared" si="313"/>
        <v>2.2702602404986581E-2</v>
      </c>
      <c r="Y481">
        <f t="shared" si="321"/>
        <v>-0.60631630777761569</v>
      </c>
      <c r="AB481">
        <f t="shared" si="322"/>
        <v>0.22009776131627487</v>
      </c>
      <c r="AD481">
        <f t="shared" si="323"/>
        <v>102.81689510453474</v>
      </c>
      <c r="AE481">
        <f t="shared" si="324"/>
        <v>-0.60739608638833553</v>
      </c>
      <c r="AH481">
        <f t="shared" si="314"/>
        <v>0.22048972975236683</v>
      </c>
    </row>
    <row r="482" spans="6:34">
      <c r="G482">
        <f t="shared" si="325"/>
        <v>3.8992564855172871</v>
      </c>
      <c r="H482">
        <f t="shared" si="315"/>
        <v>1.3198179151326603</v>
      </c>
      <c r="I482">
        <f t="shared" si="316"/>
        <v>2.5731542826414651</v>
      </c>
      <c r="J482">
        <f t="shared" si="317"/>
        <v>1.3607858902214254</v>
      </c>
      <c r="K482">
        <f t="shared" si="317"/>
        <v>0.27749378400193969</v>
      </c>
      <c r="L482">
        <f t="shared" si="317"/>
        <v>0.94513249366341967</v>
      </c>
      <c r="M482">
        <f t="shared" si="318"/>
        <v>0.84550381205037239</v>
      </c>
      <c r="N482">
        <f t="shared" si="318"/>
        <v>0.17241658212354416</v>
      </c>
      <c r="O482">
        <f t="shared" si="318"/>
        <v>0.58724383610052344</v>
      </c>
      <c r="P482">
        <f t="array" ref="P482:R482">MMULT(M482:O482,$P$12:$R$14)</f>
        <v>-0.58724383610052344</v>
      </c>
      <c r="Q482">
        <v>0.17241658212354416</v>
      </c>
      <c r="R482">
        <v>0.84550381205037239</v>
      </c>
      <c r="S482">
        <f t="shared" si="319"/>
        <v>5.8455038120503726</v>
      </c>
      <c r="T482">
        <f t="shared" si="320"/>
        <v>-6.0276464268821481E-2</v>
      </c>
      <c r="W482">
        <f t="shared" si="313"/>
        <v>1.7697353829599218E-2</v>
      </c>
      <c r="Y482">
        <f t="shared" si="321"/>
        <v>-0.58724383610052344</v>
      </c>
      <c r="AB482">
        <f t="shared" si="322"/>
        <v>0.17241658212354416</v>
      </c>
      <c r="AD482">
        <f t="shared" si="323"/>
        <v>102.84550381205037</v>
      </c>
      <c r="AE482">
        <f t="shared" si="324"/>
        <v>-0.58812600333887211</v>
      </c>
      <c r="AH482">
        <f t="shared" si="314"/>
        <v>0.17267558911646116</v>
      </c>
    </row>
    <row r="483" spans="6:34">
      <c r="G483">
        <f t="shared" si="325"/>
        <v>4.0829910843112955</v>
      </c>
      <c r="H483">
        <f t="shared" si="315"/>
        <v>1.2223239043863399</v>
      </c>
      <c r="I483">
        <f t="shared" si="316"/>
        <v>2.4953688018749989</v>
      </c>
      <c r="J483">
        <f t="shared" si="317"/>
        <v>1.406829828722832</v>
      </c>
      <c r="K483">
        <f t="shared" si="317"/>
        <v>0.20075388649959527</v>
      </c>
      <c r="L483">
        <f t="shared" si="317"/>
        <v>0.91443653466248198</v>
      </c>
      <c r="M483">
        <f t="shared" si="318"/>
        <v>0.87411251956601055</v>
      </c>
      <c r="N483">
        <f t="shared" si="318"/>
        <v>0.12473540293081374</v>
      </c>
      <c r="O483">
        <f t="shared" si="318"/>
        <v>0.56817136442343141</v>
      </c>
      <c r="P483">
        <f t="array" ref="P483:R483">MMULT(M483:O483,$P$12:$R$14)</f>
        <v>-0.56817136442343141</v>
      </c>
      <c r="Q483">
        <v>0.12473540293081374</v>
      </c>
      <c r="R483">
        <v>0.87411251956601055</v>
      </c>
      <c r="S483">
        <f t="shared" si="319"/>
        <v>5.8741125195660109</v>
      </c>
      <c r="T483">
        <f t="shared" si="320"/>
        <v>-5.8034778448412379E-2</v>
      </c>
      <c r="W483">
        <f t="shared" si="313"/>
        <v>1.2740859407987241E-2</v>
      </c>
      <c r="Y483">
        <f t="shared" si="321"/>
        <v>-0.56817136442343141</v>
      </c>
      <c r="AB483">
        <f t="shared" si="322"/>
        <v>0.12473540293081374</v>
      </c>
      <c r="AD483">
        <f t="shared" si="323"/>
        <v>102.87411251956601</v>
      </c>
      <c r="AE483">
        <f t="shared" si="324"/>
        <v>-0.56886663809112314</v>
      </c>
      <c r="AH483">
        <f t="shared" si="314"/>
        <v>0.12488804216347678</v>
      </c>
    </row>
    <row r="484" spans="6:34">
      <c r="G484">
        <f t="shared" si="325"/>
        <v>4.2753833343573779</v>
      </c>
      <c r="H484">
        <f t="shared" si="315"/>
        <v>1.1320317068768453</v>
      </c>
      <c r="I484">
        <f t="shared" si="316"/>
        <v>2.4199347467727002</v>
      </c>
      <c r="J484">
        <f t="shared" si="317"/>
        <v>1.4528737672242391</v>
      </c>
      <c r="K484">
        <f t="shared" si="317"/>
        <v>0.12401398899725001</v>
      </c>
      <c r="L484">
        <f t="shared" si="317"/>
        <v>0.88374057566154363</v>
      </c>
      <c r="M484">
        <f t="shared" si="318"/>
        <v>0.90272122708164926</v>
      </c>
      <c r="N484">
        <f t="shared" si="318"/>
        <v>7.7054223738082753E-2</v>
      </c>
      <c r="O484">
        <f t="shared" si="318"/>
        <v>0.54909889274633894</v>
      </c>
      <c r="P484">
        <f t="array" ref="P484:R484">MMULT(M484:O484,$P$12:$R$14)</f>
        <v>-0.54909889274633894</v>
      </c>
      <c r="Q484">
        <v>7.7054223738082753E-2</v>
      </c>
      <c r="R484">
        <v>0.90272122708164926</v>
      </c>
      <c r="S484">
        <f t="shared" si="319"/>
        <v>5.9027212270816491</v>
      </c>
      <c r="T484">
        <f t="shared" si="320"/>
        <v>-5.5814822176633701E-2</v>
      </c>
      <c r="W484">
        <f t="shared" si="313"/>
        <v>7.8324102501631052E-3</v>
      </c>
      <c r="Y484">
        <f t="shared" si="321"/>
        <v>-0.54909889274633894</v>
      </c>
      <c r="AB484">
        <f t="shared" si="322"/>
        <v>7.7054223738082753E-2</v>
      </c>
      <c r="AD484">
        <f t="shared" si="323"/>
        <v>102.90272122708166</v>
      </c>
      <c r="AE484">
        <f t="shared" si="324"/>
        <v>-0.54961798170589427</v>
      </c>
      <c r="AH484">
        <f t="shared" si="314"/>
        <v>7.7127066712923756E-2</v>
      </c>
    </row>
    <row r="485" spans="6:34">
      <c r="G485">
        <f t="shared" si="325"/>
        <v>4.4768411878087733</v>
      </c>
      <c r="H485">
        <f t="shared" si="315"/>
        <v>1.048409329782249</v>
      </c>
      <c r="I485">
        <f t="shared" si="316"/>
        <v>2.3467810346260816</v>
      </c>
      <c r="J485">
        <f t="shared" si="317"/>
        <v>1.498917705725646</v>
      </c>
      <c r="K485">
        <f t="shared" si="317"/>
        <v>4.7274091494905197E-2</v>
      </c>
      <c r="L485">
        <f t="shared" si="317"/>
        <v>0.85304461666060583</v>
      </c>
      <c r="M485">
        <f t="shared" si="318"/>
        <v>0.93132993459728763</v>
      </c>
      <c r="N485">
        <f t="shared" si="318"/>
        <v>2.9373044545352049E-2</v>
      </c>
      <c r="O485">
        <f t="shared" si="318"/>
        <v>0.53002642106924658</v>
      </c>
      <c r="P485">
        <f t="array" ref="P485:R485">MMULT(M485:O485,$P$12:$R$14)</f>
        <v>-0.53002642106924647</v>
      </c>
      <c r="Q485">
        <v>2.9373044545352049E-2</v>
      </c>
      <c r="R485">
        <v>0.93132993459728763</v>
      </c>
      <c r="S485">
        <f t="shared" si="319"/>
        <v>5.9313299345972874</v>
      </c>
      <c r="T485">
        <f t="shared" si="320"/>
        <v>-5.3616281027728703E-2</v>
      </c>
      <c r="W485">
        <f t="shared" si="313"/>
        <v>2.971311142954959E-3</v>
      </c>
      <c r="Y485">
        <f t="shared" si="321"/>
        <v>-0.53002642106924647</v>
      </c>
      <c r="AB485">
        <f t="shared" si="322"/>
        <v>2.9373044545352049E-2</v>
      </c>
      <c r="AD485">
        <f t="shared" si="323"/>
        <v>102.93132993459729</v>
      </c>
      <c r="AE485">
        <f t="shared" si="324"/>
        <v>-0.53038002525393069</v>
      </c>
      <c r="AH485">
        <f t="shared" si="314"/>
        <v>2.9392640608973182E-2</v>
      </c>
    </row>
    <row r="486" spans="6:34">
      <c r="G486">
        <f t="shared" si="325"/>
        <v>4.6877918196950503</v>
      </c>
      <c r="H486">
        <f t="shared" si="315"/>
        <v>0.97096407821202835</v>
      </c>
      <c r="I486">
        <f t="shared" si="316"/>
        <v>2.2758387315300457</v>
      </c>
      <c r="J486">
        <f t="shared" si="317"/>
        <v>1.5449616442270526</v>
      </c>
      <c r="K486">
        <f t="shared" si="317"/>
        <v>-2.9465806007439029E-2</v>
      </c>
      <c r="L486">
        <f t="shared" si="317"/>
        <v>0.82234865765966836</v>
      </c>
      <c r="M486">
        <f t="shared" si="318"/>
        <v>0.95993864211292601</v>
      </c>
      <c r="N486">
        <f t="shared" si="318"/>
        <v>-1.830813464737838E-2</v>
      </c>
      <c r="O486">
        <f t="shared" si="318"/>
        <v>0.51095394939215466</v>
      </c>
      <c r="P486">
        <f t="array" ref="P486:R486">MMULT(M486:O486,$P$12:$R$14)</f>
        <v>-0.51095394939215455</v>
      </c>
      <c r="Q486">
        <v>-1.830813464737838E-2</v>
      </c>
      <c r="R486">
        <v>0.95993864211292601</v>
      </c>
      <c r="S486">
        <f t="shared" si="319"/>
        <v>5.9599386421129257</v>
      </c>
      <c r="T486">
        <f t="shared" si="320"/>
        <v>-5.1438846613126581E-2</v>
      </c>
      <c r="W486">
        <f t="shared" si="313"/>
        <v>-1.843119778248699E-3</v>
      </c>
      <c r="Y486">
        <f t="shared" si="321"/>
        <v>-0.51095394939215455</v>
      </c>
      <c r="AB486">
        <f t="shared" si="322"/>
        <v>-1.830813464737838E-2</v>
      </c>
      <c r="AD486">
        <f t="shared" si="323"/>
        <v>102.95993864211293</v>
      </c>
      <c r="AE486">
        <f t="shared" si="324"/>
        <v>-0.51115275981590158</v>
      </c>
      <c r="AH486">
        <f t="shared" si="314"/>
        <v>-1.8315258279579662E-2</v>
      </c>
    </row>
    <row r="488" spans="6:34">
      <c r="F488" t="s">
        <v>41</v>
      </c>
      <c r="G488">
        <f>G486</f>
        <v>4.6877918196950503</v>
      </c>
      <c r="H488">
        <f>H486</f>
        <v>0.97096407821202835</v>
      </c>
      <c r="I488">
        <f>I486</f>
        <v>2.2758387315300457</v>
      </c>
      <c r="J488">
        <f>LN(G488)</f>
        <v>1.5449616442270526</v>
      </c>
      <c r="K488">
        <f>LN(H488)</f>
        <v>-2.9465806007439029E-2</v>
      </c>
      <c r="L488">
        <f>LN(I488)</f>
        <v>0.82234865765966836</v>
      </c>
      <c r="M488">
        <f>(G488+(J488-G488)*$K$14)*$N$14</f>
        <v>0.95993864211292601</v>
      </c>
      <c r="N488">
        <f>(H488+(K488-H488)*$K$14)*$N$14</f>
        <v>-1.830813464737838E-2</v>
      </c>
      <c r="O488">
        <f>(I488+(L488-I488)*$K$14)*$N$14</f>
        <v>0.51095394939215466</v>
      </c>
      <c r="P488">
        <f t="array" ref="P488:R488">MMULT(M488:O488,$P$12:$R$14)</f>
        <v>-0.51095394939215455</v>
      </c>
      <c r="Q488">
        <v>-1.830813464737838E-2</v>
      </c>
      <c r="R488">
        <v>0.95993864211292601</v>
      </c>
      <c r="S488">
        <f>R488+$S$14</f>
        <v>5.9599386421129257</v>
      </c>
      <c r="T488">
        <f>$T$14*P488/$S488</f>
        <v>-5.1438846613126581E-2</v>
      </c>
      <c r="V488">
        <f t="shared" ref="V488:V497" si="326">$T$14*Q488/$S488</f>
        <v>-1.843119778248699E-3</v>
      </c>
      <c r="Y488">
        <f>P488</f>
        <v>-0.51095394939215455</v>
      </c>
      <c r="AA488">
        <f>Q488</f>
        <v>-1.830813464737838E-2</v>
      </c>
      <c r="AD488">
        <f>R488+$AD$14</f>
        <v>102.95993864211293</v>
      </c>
      <c r="AE488">
        <f>$AE$14*P488/$AD488*($AE$11+$AD$14)</f>
        <v>-0.51115275981590158</v>
      </c>
      <c r="AG488">
        <f t="shared" ref="AG488:AG497" si="327">$AE$14*Q488/$AD488*($AE$11+$AD$14)</f>
        <v>-1.8315258279579662E-2</v>
      </c>
    </row>
    <row r="489" spans="6:34">
      <c r="G489">
        <f>I489/H489*$E$468</f>
        <v>4.2190126377255455</v>
      </c>
      <c r="H489">
        <f>H488/0.9</f>
        <v>1.0788489757911426</v>
      </c>
      <c r="I489">
        <f>I488</f>
        <v>2.2758387315300457</v>
      </c>
      <c r="J489">
        <f t="shared" ref="J489:L497" si="328">LN(G489)</f>
        <v>1.4396011285692265</v>
      </c>
      <c r="K489">
        <f t="shared" si="328"/>
        <v>7.5894709650387249E-2</v>
      </c>
      <c r="L489">
        <f t="shared" si="328"/>
        <v>0.82234865765966836</v>
      </c>
      <c r="M489">
        <f t="shared" ref="M489:O497" si="329">(G489+(J489-G489)*$K$14)*$N$14</f>
        <v>0.89447447301150362</v>
      </c>
      <c r="N489">
        <f t="shared" si="329"/>
        <v>4.7156034454044093E-2</v>
      </c>
      <c r="O489">
        <f t="shared" si="329"/>
        <v>0.51095394939215466</v>
      </c>
      <c r="P489">
        <f t="array" ref="P489:R489">MMULT(M489:O489,$P$12:$R$14)</f>
        <v>-0.51095394939215466</v>
      </c>
      <c r="Q489">
        <v>4.7156034454044093E-2</v>
      </c>
      <c r="R489">
        <v>0.89447447301150362</v>
      </c>
      <c r="S489">
        <f t="shared" ref="S489:S497" si="330">R489+$S$14</f>
        <v>5.8944744730115035</v>
      </c>
      <c r="T489">
        <f t="shared" ref="T489:T497" si="331">$T$14*P489/$S489</f>
        <v>-5.2010127626978098E-2</v>
      </c>
      <c r="V489">
        <f t="shared" si="326"/>
        <v>4.8000242942728638E-3</v>
      </c>
      <c r="Y489">
        <f t="shared" ref="Y489:Y497" si="332">P489</f>
        <v>-0.51095394939215466</v>
      </c>
      <c r="AA489">
        <f t="shared" ref="AA489:AA497" si="333">Q489</f>
        <v>4.7156034454044093E-2</v>
      </c>
      <c r="AD489">
        <f t="shared" ref="AD489:AD497" si="334">R489+$AD$14</f>
        <v>102.8944744730115</v>
      </c>
      <c r="AE489">
        <f t="shared" ref="AE489:AE497" si="335">$AE$14*P489/$AD489*($AE$11+$AD$14)</f>
        <v>-0.51147796863665362</v>
      </c>
      <c r="AG489">
        <f t="shared" si="327"/>
        <v>4.7204396286999038E-2</v>
      </c>
    </row>
    <row r="490" spans="6:34">
      <c r="G490">
        <f t="shared" ref="G490:G497" si="336">I490/H490*$E$468</f>
        <v>3.7971113739529909</v>
      </c>
      <c r="H490">
        <f t="shared" ref="H490:H497" si="337">H489/0.9</f>
        <v>1.1987210842123805</v>
      </c>
      <c r="I490">
        <f t="shared" ref="I490:I497" si="338">I489</f>
        <v>2.2758387315300457</v>
      </c>
      <c r="J490">
        <f t="shared" si="328"/>
        <v>1.3342406129114002</v>
      </c>
      <c r="K490">
        <f t="shared" si="328"/>
        <v>0.18125522530821347</v>
      </c>
      <c r="L490">
        <f t="shared" si="328"/>
        <v>0.82234865765966836</v>
      </c>
      <c r="M490">
        <f t="shared" si="329"/>
        <v>0.82901030391008113</v>
      </c>
      <c r="N490">
        <f t="shared" si="329"/>
        <v>0.11262020355546658</v>
      </c>
      <c r="O490">
        <f t="shared" si="329"/>
        <v>0.51095394939215466</v>
      </c>
      <c r="P490">
        <f t="array" ref="P490:R490">MMULT(M490:O490,$P$12:$R$14)</f>
        <v>-0.51095394939215466</v>
      </c>
      <c r="Q490">
        <v>0.11262020355546658</v>
      </c>
      <c r="R490">
        <v>0.82901030391008113</v>
      </c>
      <c r="S490">
        <f t="shared" si="330"/>
        <v>5.8290103039100813</v>
      </c>
      <c r="T490">
        <f t="shared" si="331"/>
        <v>-5.2594240471602015E-2</v>
      </c>
      <c r="V490">
        <f t="shared" si="326"/>
        <v>1.1592383373889866E-2</v>
      </c>
      <c r="Y490">
        <f t="shared" si="332"/>
        <v>-0.51095394939215466</v>
      </c>
      <c r="AA490">
        <f t="shared" si="333"/>
        <v>0.11262020355546658</v>
      </c>
      <c r="AD490">
        <f t="shared" si="334"/>
        <v>102.82901030391008</v>
      </c>
      <c r="AE490">
        <f t="shared" si="335"/>
        <v>-0.51180359153365051</v>
      </c>
      <c r="AG490">
        <f t="shared" si="327"/>
        <v>0.11280747458260786</v>
      </c>
    </row>
    <row r="491" spans="6:34">
      <c r="G491">
        <f t="shared" si="336"/>
        <v>3.4174002365576919</v>
      </c>
      <c r="H491">
        <f t="shared" si="337"/>
        <v>1.331912315791534</v>
      </c>
      <c r="I491">
        <f t="shared" si="338"/>
        <v>2.2758387315300457</v>
      </c>
      <c r="J491">
        <f t="shared" si="328"/>
        <v>1.2288800972535738</v>
      </c>
      <c r="K491">
        <f t="shared" si="328"/>
        <v>0.28661574096603981</v>
      </c>
      <c r="L491">
        <f t="shared" si="328"/>
        <v>0.82234865765966836</v>
      </c>
      <c r="M491">
        <f t="shared" si="329"/>
        <v>0.76354613480865863</v>
      </c>
      <c r="N491">
        <f t="shared" si="329"/>
        <v>0.17808437265688892</v>
      </c>
      <c r="O491">
        <f t="shared" si="329"/>
        <v>0.51095394939215466</v>
      </c>
      <c r="P491">
        <f t="array" ref="P491:R491">MMULT(M491:O491,$P$12:$R$14)</f>
        <v>-0.51095394939215466</v>
      </c>
      <c r="Q491">
        <v>0.17808437265688892</v>
      </c>
      <c r="R491">
        <v>0.76354613480865863</v>
      </c>
      <c r="S491">
        <f t="shared" si="330"/>
        <v>5.7635461348086583</v>
      </c>
      <c r="T491">
        <f t="shared" si="331"/>
        <v>-5.3191622390903366E-2</v>
      </c>
      <c r="V491">
        <f t="shared" si="326"/>
        <v>1.8539041953497027E-2</v>
      </c>
      <c r="Y491">
        <f t="shared" si="332"/>
        <v>-0.51095394939215466</v>
      </c>
      <c r="AA491">
        <f t="shared" si="333"/>
        <v>0.17808437265688892</v>
      </c>
      <c r="AD491">
        <f t="shared" si="334"/>
        <v>102.76354613480866</v>
      </c>
      <c r="AE491">
        <f t="shared" si="335"/>
        <v>-0.51212962929823791</v>
      </c>
      <c r="AG491">
        <f t="shared" si="327"/>
        <v>0.17849413603922351</v>
      </c>
    </row>
    <row r="492" spans="6:34">
      <c r="G492">
        <f t="shared" si="336"/>
        <v>3.0756602129019228</v>
      </c>
      <c r="H492">
        <f t="shared" si="337"/>
        <v>1.4799025731017044</v>
      </c>
      <c r="I492">
        <f t="shared" si="338"/>
        <v>2.2758387315300457</v>
      </c>
      <c r="J492">
        <f t="shared" si="328"/>
        <v>1.1235195815957477</v>
      </c>
      <c r="K492">
        <f t="shared" si="328"/>
        <v>0.39197625662386604</v>
      </c>
      <c r="L492">
        <f t="shared" si="328"/>
        <v>0.82234865765966836</v>
      </c>
      <c r="M492">
        <f t="shared" si="329"/>
        <v>0.69808196570723624</v>
      </c>
      <c r="N492">
        <f t="shared" si="329"/>
        <v>0.24354854175831139</v>
      </c>
      <c r="O492">
        <f t="shared" si="329"/>
        <v>0.51095394939215466</v>
      </c>
      <c r="P492">
        <f t="array" ref="P492:R492">MMULT(M492:O492,$P$12:$R$14)</f>
        <v>-0.51095394939215466</v>
      </c>
      <c r="Q492">
        <v>0.24354854175831139</v>
      </c>
      <c r="R492">
        <v>0.69808196570723624</v>
      </c>
      <c r="S492">
        <f t="shared" si="330"/>
        <v>5.6980819657072361</v>
      </c>
      <c r="T492">
        <f t="shared" si="331"/>
        <v>-5.3802730722432059E-2</v>
      </c>
      <c r="V492">
        <f t="shared" si="326"/>
        <v>2.5645318185037642E-2</v>
      </c>
      <c r="Y492">
        <f t="shared" si="332"/>
        <v>-0.51095394939215466</v>
      </c>
      <c r="AA492">
        <f t="shared" si="333"/>
        <v>0.24354854175831139</v>
      </c>
      <c r="AD492">
        <f t="shared" si="334"/>
        <v>102.69808196570723</v>
      </c>
      <c r="AE492">
        <f t="shared" si="335"/>
        <v>-0.51245608272377929</v>
      </c>
      <c r="AG492">
        <f t="shared" si="327"/>
        <v>0.24426454049533836</v>
      </c>
    </row>
    <row r="493" spans="6:34">
      <c r="G493">
        <f t="shared" si="336"/>
        <v>2.7680941916117305</v>
      </c>
      <c r="H493">
        <f t="shared" si="337"/>
        <v>1.6443361923352271</v>
      </c>
      <c r="I493">
        <f t="shared" si="338"/>
        <v>2.2758387315300457</v>
      </c>
      <c r="J493">
        <f t="shared" si="328"/>
        <v>1.0181590659379214</v>
      </c>
      <c r="K493">
        <f t="shared" si="328"/>
        <v>0.49733677228169237</v>
      </c>
      <c r="L493">
        <f t="shared" si="328"/>
        <v>0.82234865765966836</v>
      </c>
      <c r="M493">
        <f t="shared" si="329"/>
        <v>0.63261779660581385</v>
      </c>
      <c r="N493">
        <f t="shared" si="329"/>
        <v>0.30901271085973386</v>
      </c>
      <c r="O493">
        <f t="shared" si="329"/>
        <v>0.51095394939215466</v>
      </c>
      <c r="P493">
        <f t="array" ref="P493:R493">MMULT(M493:O493,$P$12:$R$14)</f>
        <v>-0.51095394939215466</v>
      </c>
      <c r="Q493">
        <v>0.30901271085973386</v>
      </c>
      <c r="R493">
        <v>0.63261779660581385</v>
      </c>
      <c r="S493">
        <f t="shared" si="330"/>
        <v>5.632617796605814</v>
      </c>
      <c r="T493">
        <f t="shared" si="331"/>
        <v>-5.4428044065058287E-2</v>
      </c>
      <c r="V493">
        <f t="shared" si="326"/>
        <v>3.291677745782183E-2</v>
      </c>
      <c r="Y493">
        <f t="shared" si="332"/>
        <v>-0.51095394939215466</v>
      </c>
      <c r="AA493">
        <f t="shared" si="333"/>
        <v>0.30901271085973386</v>
      </c>
      <c r="AD493">
        <f t="shared" si="334"/>
        <v>102.63261779660581</v>
      </c>
      <c r="AE493">
        <f t="shared" si="335"/>
        <v>-0.51278295260566187</v>
      </c>
      <c r="AG493">
        <f t="shared" si="327"/>
        <v>0.31011884819725594</v>
      </c>
    </row>
    <row r="494" spans="6:34">
      <c r="G494">
        <f t="shared" si="336"/>
        <v>2.4912847724505571</v>
      </c>
      <c r="H494">
        <f t="shared" si="337"/>
        <v>1.8270402137058079</v>
      </c>
      <c r="I494">
        <f t="shared" si="338"/>
        <v>2.2758387315300457</v>
      </c>
      <c r="J494">
        <f t="shared" si="328"/>
        <v>0.91279855028009482</v>
      </c>
      <c r="K494">
        <f t="shared" si="328"/>
        <v>0.60269728793951871</v>
      </c>
      <c r="L494">
        <f t="shared" si="328"/>
        <v>0.82234865765966836</v>
      </c>
      <c r="M494">
        <f t="shared" si="329"/>
        <v>0.56715362750439124</v>
      </c>
      <c r="N494">
        <f t="shared" si="329"/>
        <v>0.37447687996115636</v>
      </c>
      <c r="O494">
        <f t="shared" si="329"/>
        <v>0.51095394939215466</v>
      </c>
      <c r="P494">
        <f t="array" ref="P494:R494">MMULT(M494:O494,$P$12:$R$14)</f>
        <v>-0.51095394939215466</v>
      </c>
      <c r="Q494">
        <v>0.37447687996115636</v>
      </c>
      <c r="R494">
        <v>0.56715362750439124</v>
      </c>
      <c r="S494">
        <f t="shared" si="330"/>
        <v>5.5671536275043909</v>
      </c>
      <c r="T494">
        <f t="shared" si="331"/>
        <v>-5.5068063529032006E-2</v>
      </c>
      <c r="V494">
        <f t="shared" si="326"/>
        <v>4.0359246934849671E-2</v>
      </c>
      <c r="Y494">
        <f t="shared" si="332"/>
        <v>-0.51095394939215466</v>
      </c>
      <c r="AA494">
        <f t="shared" si="333"/>
        <v>0.37447687996115636</v>
      </c>
      <c r="AD494">
        <f t="shared" si="334"/>
        <v>102.5671536275044</v>
      </c>
      <c r="AE494">
        <f t="shared" si="335"/>
        <v>-0.51311023974130388</v>
      </c>
      <c r="AG494">
        <f t="shared" si="327"/>
        <v>0.37605721980039308</v>
      </c>
    </row>
    <row r="495" spans="6:34">
      <c r="G495">
        <f t="shared" si="336"/>
        <v>2.2421562952055014</v>
      </c>
      <c r="H495">
        <f t="shared" si="337"/>
        <v>2.0300446818953422</v>
      </c>
      <c r="I495">
        <f t="shared" si="338"/>
        <v>2.2758387315300457</v>
      </c>
      <c r="J495">
        <f t="shared" si="328"/>
        <v>0.8074380346222686</v>
      </c>
      <c r="K495">
        <f t="shared" si="328"/>
        <v>0.70805780359734505</v>
      </c>
      <c r="L495">
        <f t="shared" si="328"/>
        <v>0.82234865765966836</v>
      </c>
      <c r="M495">
        <f t="shared" si="329"/>
        <v>0.50168945840296875</v>
      </c>
      <c r="N495">
        <f t="shared" si="329"/>
        <v>0.4399410490625788</v>
      </c>
      <c r="O495">
        <f t="shared" si="329"/>
        <v>0.51095394939215466</v>
      </c>
      <c r="P495">
        <f t="array" ref="P495:R495">MMULT(M495:O495,$P$12:$R$14)</f>
        <v>-0.51095394939215466</v>
      </c>
      <c r="Q495">
        <v>0.4399410490625788</v>
      </c>
      <c r="R495">
        <v>0.50168945840296875</v>
      </c>
      <c r="S495">
        <f t="shared" si="330"/>
        <v>5.5016894584029687</v>
      </c>
      <c r="T495">
        <f t="shared" si="331"/>
        <v>-5.5723314075288549E-2</v>
      </c>
      <c r="V495">
        <f t="shared" si="326"/>
        <v>4.7978831126933685E-2</v>
      </c>
      <c r="Y495">
        <f t="shared" si="332"/>
        <v>-0.51095394939215466</v>
      </c>
      <c r="AA495">
        <f t="shared" si="333"/>
        <v>0.4399410490625788</v>
      </c>
      <c r="AD495">
        <f t="shared" si="334"/>
        <v>102.50168945840296</v>
      </c>
      <c r="AE495">
        <f t="shared" si="335"/>
        <v>-0.51343794493016059</v>
      </c>
      <c r="AG495">
        <f t="shared" si="327"/>
        <v>0.44207981637058602</v>
      </c>
    </row>
    <row r="496" spans="6:34">
      <c r="G496">
        <f t="shared" si="336"/>
        <v>2.0179406656849515</v>
      </c>
      <c r="H496">
        <f t="shared" si="337"/>
        <v>2.2556052021059356</v>
      </c>
      <c r="I496">
        <f t="shared" si="338"/>
        <v>2.2758387315300457</v>
      </c>
      <c r="J496">
        <f t="shared" si="328"/>
        <v>0.70207751896444237</v>
      </c>
      <c r="K496">
        <f t="shared" si="328"/>
        <v>0.81341831925517127</v>
      </c>
      <c r="L496">
        <f t="shared" si="328"/>
        <v>0.82234865765966836</v>
      </c>
      <c r="M496">
        <f t="shared" si="329"/>
        <v>0.43622528930154636</v>
      </c>
      <c r="N496">
        <f t="shared" si="329"/>
        <v>0.50540521816400119</v>
      </c>
      <c r="O496">
        <f t="shared" si="329"/>
        <v>0.51095394939215466</v>
      </c>
      <c r="P496">
        <f t="array" ref="P496:R496">MMULT(M496:O496,$P$12:$R$14)</f>
        <v>-0.51095394939215466</v>
      </c>
      <c r="Q496">
        <v>0.50540521816400119</v>
      </c>
      <c r="R496">
        <v>0.43622528930154642</v>
      </c>
      <c r="S496">
        <f t="shared" si="330"/>
        <v>5.4362252893015466</v>
      </c>
      <c r="T496">
        <f t="shared" si="331"/>
        <v>-5.6394345951523581E-2</v>
      </c>
      <c r="V496">
        <f t="shared" si="326"/>
        <v>5.5781928592102514E-2</v>
      </c>
      <c r="Y496">
        <f t="shared" si="332"/>
        <v>-0.51095394939215466</v>
      </c>
      <c r="AA496">
        <f t="shared" si="333"/>
        <v>0.50540521816400119</v>
      </c>
      <c r="AD496">
        <f t="shared" si="334"/>
        <v>102.43622528930155</v>
      </c>
      <c r="AE496">
        <f t="shared" si="335"/>
        <v>-0.51376606897373078</v>
      </c>
      <c r="AG496">
        <f t="shared" si="327"/>
        <v>0.50818679938540201</v>
      </c>
    </row>
    <row r="497" spans="5:34">
      <c r="G497">
        <f t="shared" si="336"/>
        <v>1.8161465991164565</v>
      </c>
      <c r="H497">
        <f t="shared" si="337"/>
        <v>2.5062280023399284</v>
      </c>
      <c r="I497">
        <f t="shared" si="338"/>
        <v>2.2758387315300457</v>
      </c>
      <c r="J497">
        <f t="shared" si="328"/>
        <v>0.59671700330661614</v>
      </c>
      <c r="K497">
        <f t="shared" si="328"/>
        <v>0.9187788349129975</v>
      </c>
      <c r="L497">
        <f t="shared" si="328"/>
        <v>0.82234865765966836</v>
      </c>
      <c r="M497">
        <f t="shared" si="329"/>
        <v>0.37076112020012392</v>
      </c>
      <c r="N497">
        <f t="shared" si="329"/>
        <v>0.57086938726542358</v>
      </c>
      <c r="O497">
        <f t="shared" si="329"/>
        <v>0.51095394939215466</v>
      </c>
      <c r="P497">
        <f t="array" ref="P497:R497">MMULT(M497:O497,$P$12:$R$14)</f>
        <v>-0.51095394939215466</v>
      </c>
      <c r="Q497">
        <v>0.57086938726542358</v>
      </c>
      <c r="R497">
        <v>0.37076112020012397</v>
      </c>
      <c r="S497">
        <f t="shared" si="330"/>
        <v>5.3707611202001235</v>
      </c>
      <c r="T497">
        <f t="shared" si="331"/>
        <v>-5.708173623329376E-2</v>
      </c>
      <c r="V497">
        <f t="shared" si="326"/>
        <v>6.3775249856298066E-2</v>
      </c>
      <c r="Y497">
        <f t="shared" si="332"/>
        <v>-0.51095394939215466</v>
      </c>
      <c r="AA497">
        <f t="shared" si="333"/>
        <v>0.57086938726542358</v>
      </c>
      <c r="AD497">
        <f t="shared" si="334"/>
        <v>102.37076112020013</v>
      </c>
      <c r="AE497">
        <f t="shared" si="335"/>
        <v>-0.51409461267556367</v>
      </c>
      <c r="AG497">
        <f t="shared" si="327"/>
        <v>0.57437833073545563</v>
      </c>
    </row>
    <row r="499" spans="5:34">
      <c r="E499">
        <f>H497*G497^E466</f>
        <v>6.7754594079434041</v>
      </c>
      <c r="F499" t="s">
        <v>42</v>
      </c>
      <c r="G499">
        <f>G497</f>
        <v>1.8161465991164565</v>
      </c>
      <c r="H499">
        <f>H497</f>
        <v>2.5062280023399284</v>
      </c>
      <c r="I499">
        <f>I497</f>
        <v>2.2758387315300457</v>
      </c>
      <c r="J499">
        <f>LN(G499)</f>
        <v>0.59671700330661614</v>
      </c>
      <c r="K499">
        <f>LN(H499)</f>
        <v>0.9187788349129975</v>
      </c>
      <c r="L499">
        <f>LN(I499)</f>
        <v>0.82234865765966836</v>
      </c>
      <c r="M499">
        <f>(G499+(J499-G499)*$K$14)*$N$14</f>
        <v>0.37076112020012392</v>
      </c>
      <c r="N499">
        <f>(H499+(K499-H499)*$K$14)*$N$14</f>
        <v>0.57086938726542358</v>
      </c>
      <c r="O499">
        <f>(I499+(L499-I499)*$K$14)*$N$14</f>
        <v>0.51095394939215466</v>
      </c>
      <c r="P499">
        <f t="array" ref="P499:R499">MMULT(M499:O499,$P$12:$R$14)</f>
        <v>-0.51095394939215466</v>
      </c>
      <c r="Q499">
        <v>0.57086938726542358</v>
      </c>
      <c r="R499">
        <v>0.37076112020012397</v>
      </c>
      <c r="S499">
        <f>R499+$S$14</f>
        <v>5.3707611202001235</v>
      </c>
      <c r="T499">
        <f>$T$14*P499/$S499</f>
        <v>-5.708173623329376E-2</v>
      </c>
      <c r="W499">
        <f t="shared" ref="W499:W508" si="339">$T$14*Q499/$S499</f>
        <v>6.3775249856298066E-2</v>
      </c>
      <c r="Y499">
        <f>P499</f>
        <v>-0.51095394939215466</v>
      </c>
      <c r="AB499">
        <f>Q499</f>
        <v>0.57086938726542358</v>
      </c>
      <c r="AD499">
        <f>R499+$AD$14</f>
        <v>102.37076112020013</v>
      </c>
      <c r="AE499">
        <f>$AE$14*P499/$AD499*($AE$11+$AD$14)</f>
        <v>-0.51409461267556367</v>
      </c>
      <c r="AH499">
        <f t="shared" ref="AH499:AH508" si="340">$AE$14*Q499/$AD499*($AE$11+$AD$14)</f>
        <v>0.57437833073545563</v>
      </c>
    </row>
    <row r="500" spans="5:34">
      <c r="G500">
        <f>G499*0.955</f>
        <v>1.7344200021562159</v>
      </c>
      <c r="H500">
        <f t="shared" ref="H500:H508" si="341">$E$499/G500^$E$466</f>
        <v>2.7061277334308702</v>
      </c>
      <c r="I500">
        <f>H500*G500/$E$468</f>
        <v>2.3467810346260829</v>
      </c>
      <c r="J500">
        <f t="shared" ref="J500:L508" si="342">LN(G500)</f>
        <v>0.55067306480520939</v>
      </c>
      <c r="K500">
        <f t="shared" si="342"/>
        <v>0.99551873241534228</v>
      </c>
      <c r="L500">
        <f t="shared" si="342"/>
        <v>0.85304461666060638</v>
      </c>
      <c r="M500">
        <f t="shared" ref="M500:O508" si="343">(G500+(J500-G500)*$K$14)*$N$14</f>
        <v>0.3421524126844856</v>
      </c>
      <c r="N500">
        <f t="shared" si="343"/>
        <v>0.61855056645815432</v>
      </c>
      <c r="O500">
        <f t="shared" si="343"/>
        <v>0.53002642106924691</v>
      </c>
      <c r="P500">
        <f t="array" ref="P500:R500">MMULT(M500:O500,$P$12:$R$14)</f>
        <v>-0.53002642106924691</v>
      </c>
      <c r="Q500">
        <v>0.61855056645815432</v>
      </c>
      <c r="R500">
        <v>0.34215241268448565</v>
      </c>
      <c r="S500">
        <f t="shared" ref="S500:S508" si="344">R500+$S$14</f>
        <v>5.3421524126844853</v>
      </c>
      <c r="T500">
        <f t="shared" ref="T500:T508" si="345">$T$14*P500/$S500</f>
        <v>-5.9529535676752059E-2</v>
      </c>
      <c r="W500">
        <f t="shared" si="339"/>
        <v>6.9472061297554011E-2</v>
      </c>
      <c r="Y500">
        <f t="shared" ref="Y500:Y508" si="346">P500</f>
        <v>-0.53002642106924691</v>
      </c>
      <c r="AB500">
        <f t="shared" ref="AB500:AB508" si="347">Q500</f>
        <v>0.61855056645815432</v>
      </c>
      <c r="AD500">
        <f t="shared" ref="AD500:AD508" si="348">R500+$AD$14</f>
        <v>102.34215241268448</v>
      </c>
      <c r="AE500">
        <f t="shared" ref="AE500:AE508" si="349">$AE$14*P500/$AD500*($AE$11+$AD$14)</f>
        <v>-0.53343339067164375</v>
      </c>
      <c r="AH500">
        <f t="shared" si="340"/>
        <v>0.62252656254758876</v>
      </c>
    </row>
    <row r="501" spans="5:34">
      <c r="G501">
        <f t="shared" ref="G501:G508" si="350">G500*0.955</f>
        <v>1.6563711020591863</v>
      </c>
      <c r="H501">
        <f t="shared" si="341"/>
        <v>2.9219717052105771</v>
      </c>
      <c r="I501">
        <f t="shared" ref="I501:I508" si="351">H501*G501/$E$468</f>
        <v>2.4199347467727015</v>
      </c>
      <c r="J501">
        <f t="shared" si="342"/>
        <v>0.50462912630380252</v>
      </c>
      <c r="K501">
        <f t="shared" si="342"/>
        <v>1.0722586299176871</v>
      </c>
      <c r="L501">
        <f t="shared" si="342"/>
        <v>0.88374057566154418</v>
      </c>
      <c r="M501">
        <f t="shared" si="343"/>
        <v>0.31354370516884722</v>
      </c>
      <c r="N501">
        <f t="shared" si="343"/>
        <v>0.66623174565088505</v>
      </c>
      <c r="O501">
        <f t="shared" si="343"/>
        <v>0.54909889274633916</v>
      </c>
      <c r="P501">
        <f t="array" ref="P501:R501">MMULT(M501:O501,$P$12:$R$14)</f>
        <v>-0.54909889274633916</v>
      </c>
      <c r="Q501">
        <v>0.66623174565088505</v>
      </c>
      <c r="R501">
        <v>0.31354370516884728</v>
      </c>
      <c r="S501">
        <f t="shared" si="344"/>
        <v>5.313543705168847</v>
      </c>
      <c r="T501">
        <f t="shared" si="345"/>
        <v>-6.2003693566558209E-2</v>
      </c>
      <c r="W501">
        <f t="shared" si="339"/>
        <v>7.5230217265678564E-2</v>
      </c>
      <c r="Y501">
        <f t="shared" si="346"/>
        <v>-0.54909889274633916</v>
      </c>
      <c r="AB501">
        <f t="shared" si="347"/>
        <v>0.66623174565088505</v>
      </c>
      <c r="AD501">
        <f t="shared" si="348"/>
        <v>102.31354370516885</v>
      </c>
      <c r="AE501">
        <f t="shared" si="349"/>
        <v>-0.55278298360821687</v>
      </c>
      <c r="AH501">
        <f t="shared" si="340"/>
        <v>0.67070172058339528</v>
      </c>
    </row>
    <row r="502" spans="5:34">
      <c r="G502">
        <f t="shared" si="350"/>
        <v>1.5818344024665227</v>
      </c>
      <c r="H502">
        <f t="shared" si="341"/>
        <v>3.1550316493104722</v>
      </c>
      <c r="I502">
        <f t="shared" si="351"/>
        <v>2.4953688018749993</v>
      </c>
      <c r="J502">
        <f t="shared" si="342"/>
        <v>0.45858518780239566</v>
      </c>
      <c r="K502">
        <f t="shared" si="342"/>
        <v>1.1489985274200318</v>
      </c>
      <c r="L502">
        <f t="shared" si="342"/>
        <v>0.9144365346624822</v>
      </c>
      <c r="M502">
        <f t="shared" si="343"/>
        <v>0.28493499765320879</v>
      </c>
      <c r="N502">
        <f t="shared" si="343"/>
        <v>0.71391292484361579</v>
      </c>
      <c r="O502">
        <f t="shared" si="343"/>
        <v>0.56817136442343141</v>
      </c>
      <c r="P502">
        <f t="array" ref="P502:R502">MMULT(M502:O502,$P$12:$R$14)</f>
        <v>-0.56817136442343141</v>
      </c>
      <c r="Q502">
        <v>0.71391292484361579</v>
      </c>
      <c r="R502">
        <v>0.28493499765320884</v>
      </c>
      <c r="S502">
        <f t="shared" si="344"/>
        <v>5.2849349976532087</v>
      </c>
      <c r="T502">
        <f t="shared" si="345"/>
        <v>-6.4504637957787145E-2</v>
      </c>
      <c r="W502">
        <f t="shared" si="339"/>
        <v>8.1050713981605932E-2</v>
      </c>
      <c r="Y502">
        <f t="shared" si="346"/>
        <v>-0.56817136442343141</v>
      </c>
      <c r="AB502">
        <f t="shared" si="347"/>
        <v>0.71391292484361579</v>
      </c>
      <c r="AD502">
        <f t="shared" si="348"/>
        <v>102.28493499765321</v>
      </c>
      <c r="AE502">
        <f t="shared" si="349"/>
        <v>-0.57214340055997626</v>
      </c>
      <c r="AH502">
        <f t="shared" si="340"/>
        <v>0.71890382743636239</v>
      </c>
    </row>
    <row r="503" spans="5:34">
      <c r="G503">
        <f t="shared" si="350"/>
        <v>1.5106518543555292</v>
      </c>
      <c r="H503">
        <f t="shared" si="341"/>
        <v>3.4066807321918913</v>
      </c>
      <c r="I503">
        <f t="shared" si="351"/>
        <v>2.5731542826414664</v>
      </c>
      <c r="J503">
        <f t="shared" si="342"/>
        <v>0.41254124930098884</v>
      </c>
      <c r="K503">
        <f t="shared" si="342"/>
        <v>1.2257384249223766</v>
      </c>
      <c r="L503">
        <f t="shared" si="342"/>
        <v>0.94513249366342011</v>
      </c>
      <c r="M503">
        <f t="shared" si="343"/>
        <v>0.25632629013757036</v>
      </c>
      <c r="N503">
        <f t="shared" si="343"/>
        <v>0.76159410403634642</v>
      </c>
      <c r="O503">
        <f t="shared" si="343"/>
        <v>0.58724383610052378</v>
      </c>
      <c r="P503">
        <f t="array" ref="P503:R503">MMULT(M503:O503,$P$12:$R$14)</f>
        <v>-0.58724383610052378</v>
      </c>
      <c r="Q503">
        <v>0.76159410403634642</v>
      </c>
      <c r="R503">
        <v>0.25632629013757041</v>
      </c>
      <c r="S503">
        <f t="shared" si="344"/>
        <v>5.2563262901375705</v>
      </c>
      <c r="T503">
        <f t="shared" si="345"/>
        <v>-6.7032806224647926E-2</v>
      </c>
      <c r="W503">
        <f t="shared" si="339"/>
        <v>8.6934569354873176E-2</v>
      </c>
      <c r="Y503">
        <f t="shared" si="346"/>
        <v>-0.58724383610052378</v>
      </c>
      <c r="AB503">
        <f t="shared" si="347"/>
        <v>0.76159410403634642</v>
      </c>
      <c r="AD503">
        <f t="shared" si="348"/>
        <v>102.25632629013757</v>
      </c>
      <c r="AE503">
        <f t="shared" si="349"/>
        <v>-0.59151465061177078</v>
      </c>
      <c r="AH503">
        <f t="shared" si="340"/>
        <v>0.76713290572526149</v>
      </c>
    </row>
    <row r="504" spans="5:34">
      <c r="G504">
        <f t="shared" si="350"/>
        <v>1.4426725209095304</v>
      </c>
      <c r="H504">
        <f t="shared" si="341"/>
        <v>3.6784016457089548</v>
      </c>
      <c r="I504">
        <f t="shared" si="351"/>
        <v>2.6533644875663516</v>
      </c>
      <c r="J504">
        <f t="shared" si="342"/>
        <v>0.36649731079958203</v>
      </c>
      <c r="K504">
        <f t="shared" si="342"/>
        <v>1.3024783224247212</v>
      </c>
      <c r="L504">
        <f t="shared" si="342"/>
        <v>0.97582845266435791</v>
      </c>
      <c r="M504">
        <f t="shared" si="343"/>
        <v>0.22771758262193206</v>
      </c>
      <c r="N504">
        <f t="shared" si="343"/>
        <v>0.80927528322907716</v>
      </c>
      <c r="O504">
        <f t="shared" si="343"/>
        <v>0.60631630777761603</v>
      </c>
      <c r="P504">
        <f t="array" ref="P504:R504">MMULT(M504:O504,$P$12:$R$14)</f>
        <v>-0.60631630777761603</v>
      </c>
      <c r="Q504">
        <v>0.80927528322907716</v>
      </c>
      <c r="R504">
        <v>0.22771758262193209</v>
      </c>
      <c r="S504">
        <f t="shared" si="344"/>
        <v>5.2277175826219322</v>
      </c>
      <c r="T504">
        <f t="shared" si="345"/>
        <v>-6.9588645315478745E-2</v>
      </c>
      <c r="W504">
        <f t="shared" si="339"/>
        <v>9.2882823577075058E-2</v>
      </c>
      <c r="Y504">
        <f t="shared" si="346"/>
        <v>-0.60631630777761603</v>
      </c>
      <c r="AB504">
        <f t="shared" si="347"/>
        <v>0.80927528322907716</v>
      </c>
      <c r="AD504">
        <f t="shared" si="348"/>
        <v>102.22771758262193</v>
      </c>
      <c r="AE504">
        <f t="shared" si="349"/>
        <v>-0.61089674285861828</v>
      </c>
      <c r="AH504">
        <f t="shared" si="340"/>
        <v>0.81538897809418398</v>
      </c>
    </row>
    <row r="505" spans="5:34">
      <c r="G505">
        <f t="shared" si="350"/>
        <v>1.3777522574686014</v>
      </c>
      <c r="H505">
        <f t="shared" si="341"/>
        <v>3.9717953429843731</v>
      </c>
      <c r="I505">
        <f t="shared" si="351"/>
        <v>2.7360749999999991</v>
      </c>
      <c r="J505">
        <f t="shared" si="342"/>
        <v>0.32045337229817517</v>
      </c>
      <c r="K505">
        <f t="shared" si="342"/>
        <v>1.3792182199270659</v>
      </c>
      <c r="L505">
        <f t="shared" si="342"/>
        <v>1.0065244116652958</v>
      </c>
      <c r="M505">
        <f t="shared" si="343"/>
        <v>0.19910887510629363</v>
      </c>
      <c r="N505">
        <f t="shared" si="343"/>
        <v>0.8569564624218079</v>
      </c>
      <c r="O505">
        <f t="shared" si="343"/>
        <v>0.62538877945470828</v>
      </c>
      <c r="P505">
        <f t="array" ref="P505:R505">MMULT(M505:O505,$P$12:$R$14)</f>
        <v>-0.62538877945470828</v>
      </c>
      <c r="Q505">
        <v>0.8569564624218079</v>
      </c>
      <c r="R505">
        <v>0.19910887510629366</v>
      </c>
      <c r="S505">
        <f t="shared" si="344"/>
        <v>5.1991088751062939</v>
      </c>
      <c r="T505">
        <f t="shared" si="345"/>
        <v>-7.2172612016160834E-2</v>
      </c>
      <c r="W505">
        <f t="shared" si="339"/>
        <v>9.8896539734912289E-2</v>
      </c>
      <c r="Y505">
        <f t="shared" si="346"/>
        <v>-0.62538877945470828</v>
      </c>
      <c r="AB505">
        <f t="shared" si="347"/>
        <v>0.8569564624218079</v>
      </c>
      <c r="AD505">
        <f t="shared" si="348"/>
        <v>102.19910887510629</v>
      </c>
      <c r="AE505">
        <f t="shared" si="349"/>
        <v>-0.63028968640572169</v>
      </c>
      <c r="AH505">
        <f t="shared" si="340"/>
        <v>0.8636720672125765</v>
      </c>
    </row>
    <row r="506" spans="5:34">
      <c r="G506">
        <f t="shared" si="350"/>
        <v>1.3157534058825142</v>
      </c>
      <c r="H506">
        <f t="shared" si="341"/>
        <v>4.288590471069111</v>
      </c>
      <c r="I506">
        <f t="shared" si="351"/>
        <v>2.8213637593722396</v>
      </c>
      <c r="J506">
        <f t="shared" si="342"/>
        <v>0.27440943379676824</v>
      </c>
      <c r="K506">
        <f t="shared" si="342"/>
        <v>1.4559581174294109</v>
      </c>
      <c r="L506">
        <f t="shared" si="342"/>
        <v>1.037220370666234</v>
      </c>
      <c r="M506">
        <f t="shared" si="343"/>
        <v>0.17050016759065509</v>
      </c>
      <c r="N506">
        <f t="shared" si="343"/>
        <v>0.90463764161453852</v>
      </c>
      <c r="O506">
        <f t="shared" si="343"/>
        <v>0.64446125113180075</v>
      </c>
      <c r="P506">
        <f t="array" ref="P506:R506">MMULT(M506:O506,$P$12:$R$14)</f>
        <v>-0.64446125113180075</v>
      </c>
      <c r="Q506">
        <v>0.90463764161453852</v>
      </c>
      <c r="R506">
        <v>0.17050016759065512</v>
      </c>
      <c r="S506">
        <f t="shared" si="344"/>
        <v>5.1705001675906548</v>
      </c>
      <c r="T506">
        <f t="shared" si="345"/>
        <v>-7.4785173222277207E-2</v>
      </c>
      <c r="W506">
        <f t="shared" si="339"/>
        <v>0.10497680444359186</v>
      </c>
      <c r="Y506">
        <f t="shared" si="346"/>
        <v>-0.64446125113180075</v>
      </c>
      <c r="AB506">
        <f t="shared" si="347"/>
        <v>0.90463764161453852</v>
      </c>
      <c r="AD506">
        <f t="shared" si="348"/>
        <v>102.17050016759066</v>
      </c>
      <c r="AE506">
        <f t="shared" si="349"/>
        <v>-0.64969349036848123</v>
      </c>
      <c r="AH506">
        <f t="shared" si="340"/>
        <v>0.91198219577527539</v>
      </c>
    </row>
    <row r="507" spans="5:34">
      <c r="G507">
        <f t="shared" si="350"/>
        <v>1.256544502617801</v>
      </c>
      <c r="H507">
        <f t="shared" si="341"/>
        <v>4.6306535559622199</v>
      </c>
      <c r="I507">
        <f t="shared" si="351"/>
        <v>2.9093111346359497</v>
      </c>
      <c r="J507">
        <f t="shared" si="342"/>
        <v>0.22836549529536143</v>
      </c>
      <c r="K507">
        <f t="shared" si="342"/>
        <v>1.5326980149317555</v>
      </c>
      <c r="L507">
        <f t="shared" si="342"/>
        <v>1.0679163296671716</v>
      </c>
      <c r="M507">
        <f t="shared" si="343"/>
        <v>0.14189146007501666</v>
      </c>
      <c r="N507">
        <f t="shared" si="343"/>
        <v>0.95231882080726904</v>
      </c>
      <c r="O507">
        <f t="shared" si="343"/>
        <v>0.66353372280889289</v>
      </c>
      <c r="P507">
        <f t="array" ref="P507:R507">MMULT(M507:O507,$P$12:$R$14)</f>
        <v>-0.66353372280889289</v>
      </c>
      <c r="Q507">
        <v>0.95231882080726904</v>
      </c>
      <c r="R507">
        <v>0.14189146007501668</v>
      </c>
      <c r="S507">
        <f t="shared" si="344"/>
        <v>5.1418914600750165</v>
      </c>
      <c r="T507">
        <f t="shared" si="345"/>
        <v>-7.7426806220356789E-2</v>
      </c>
      <c r="W507">
        <f t="shared" si="339"/>
        <v>0.11112472850137237</v>
      </c>
      <c r="Y507">
        <f t="shared" si="346"/>
        <v>-0.66353372280889289</v>
      </c>
      <c r="AB507">
        <f t="shared" si="347"/>
        <v>0.95231882080726904</v>
      </c>
      <c r="AD507">
        <f t="shared" si="348"/>
        <v>102.14189146007502</v>
      </c>
      <c r="AE507">
        <f t="shared" si="349"/>
        <v>-0.66910816387250971</v>
      </c>
      <c r="AH507">
        <f t="shared" si="340"/>
        <v>0.96031938650254434</v>
      </c>
    </row>
    <row r="508" spans="5:34">
      <c r="G508">
        <f t="shared" si="350"/>
        <v>1.2</v>
      </c>
      <c r="H508">
        <f t="shared" si="341"/>
        <v>4.9999999999999991</v>
      </c>
      <c r="I508">
        <f t="shared" si="351"/>
        <v>2.9999999999999996</v>
      </c>
      <c r="J508">
        <f t="shared" si="342"/>
        <v>0.18232155679395459</v>
      </c>
      <c r="K508">
        <f t="shared" si="342"/>
        <v>1.6094379124341003</v>
      </c>
      <c r="L508">
        <f t="shared" si="342"/>
        <v>1.0986122886681096</v>
      </c>
      <c r="M508">
        <f t="shared" si="343"/>
        <v>0.11328275255937836</v>
      </c>
      <c r="N508">
        <f t="shared" si="343"/>
        <v>1</v>
      </c>
      <c r="O508">
        <f t="shared" si="343"/>
        <v>0.68260619448598514</v>
      </c>
      <c r="P508">
        <f t="array" ref="P508:R508">MMULT(M508:O508,$P$12:$R$14)</f>
        <v>-0.68260619448598514</v>
      </c>
      <c r="Q508">
        <v>1</v>
      </c>
      <c r="R508">
        <v>0.11328275255937841</v>
      </c>
      <c r="S508">
        <f t="shared" si="344"/>
        <v>5.1132827525593783</v>
      </c>
      <c r="T508">
        <f t="shared" si="345"/>
        <v>-8.0097998978560306E-2</v>
      </c>
      <c r="W508">
        <f t="shared" si="339"/>
        <v>0.11734144756608245</v>
      </c>
      <c r="Y508">
        <f t="shared" si="346"/>
        <v>-0.68260619448598514</v>
      </c>
      <c r="AB508">
        <f t="shared" si="347"/>
        <v>1</v>
      </c>
      <c r="AD508">
        <f t="shared" si="348"/>
        <v>102.11328275255939</v>
      </c>
      <c r="AE508">
        <f t="shared" si="349"/>
        <v>-0.68853371605364677</v>
      </c>
      <c r="AH508">
        <f t="shared" si="340"/>
        <v>1.0086836621401087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B7CF-675B-45A8-B48F-252917E6B0D9}">
  <sheetPr>
    <tabColor theme="9" tint="0.39997558519241921"/>
  </sheetPr>
  <dimension ref="D1:J3"/>
  <sheetViews>
    <sheetView zoomScale="120" zoomScaleNormal="120" workbookViewId="0">
      <selection activeCell="D3" sqref="D3"/>
    </sheetView>
  </sheetViews>
  <sheetFormatPr defaultRowHeight="18.75"/>
  <sheetData>
    <row r="1" spans="4:10">
      <c r="D1" t="str">
        <f>IF(E3=102,IF(D3=0,"2D両リニア方眼紙",IF(D3=1,"2D両対数方眼紙","")),IF(D3=0,"3軸リニア方眼紙",IF(D3=1,"3軸対数方眼紙","")))</f>
        <v>2D両対数方眼紙</v>
      </c>
      <c r="E1" t="str">
        <f>IF(E3=102,"近似的2D(等角投影法)","3D(遠近法)")</f>
        <v>近似的2D(等角投影法)</v>
      </c>
      <c r="F1" t="str">
        <f>IF(AND(F3=0,G3=90),"p-T図",IF(AND(F3=0,G3=0),"p-V図",IF(AND(F3=90,G3=0),"T-V図","")))</f>
        <v>p-T図</v>
      </c>
      <c r="G1" t="str">
        <f>IF(AND(NOT(E1="3D(遠近法)"),OR(F1="T-V図",F1="p-V図")),"―――――――――→V","")</f>
        <v/>
      </c>
      <c r="H1" t="str">
        <f>IF(AND(NOT(E1="3D(遠近法)"),F1="p-T図"),"T←――――――――――","")</f>
        <v>T←――――――――――</v>
      </c>
      <c r="I1" t="str">
        <f>IF(AND(NOT(E1="3D(遠近法)"),OR(F1="p-T図",F1="p-V図")),"p←―――――","")</f>
        <v>p←―――――</v>
      </c>
      <c r="J1" t="str">
        <f>IF(AND(NOT(E1="3D(遠近法)"),F1="T-V図"),"―――――→T","")</f>
        <v/>
      </c>
    </row>
    <row r="2" spans="4:10">
      <c r="D2" t="s">
        <v>54</v>
      </c>
      <c r="E2" t="s">
        <v>53</v>
      </c>
      <c r="F2" t="s">
        <v>55</v>
      </c>
      <c r="G2" t="s">
        <v>56</v>
      </c>
    </row>
    <row r="3" spans="4:10">
      <c r="D3">
        <v>1</v>
      </c>
      <c r="E3">
        <v>102</v>
      </c>
      <c r="F3">
        <v>0</v>
      </c>
      <c r="G3">
        <v>90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閲覧用</vt:lpstr>
      <vt:lpstr>計算用紙1</vt:lpstr>
      <vt:lpstr>計算用紙1-1</vt:lpstr>
      <vt:lpstr>計算用紙2</vt:lpstr>
      <vt:lpstr>いじる用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2021-01-08T23:50:05Z</dcterms:created>
  <dcterms:modified xsi:type="dcterms:W3CDTF">2021-01-12T21:26:44Z</dcterms:modified>
</cp:coreProperties>
</file>